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3040" windowHeight="9252"/>
  </bookViews>
  <sheets>
    <sheet name="Dados de preenchimento" sheetId="1" r:id="rId1"/>
    <sheet name="Planilha de apoio" sheetId="2" state="hidden" r:id="rId2"/>
    <sheet name="Planos de Ação" sheetId="3" r:id="rId3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1" i="3" l="1"/>
  <c r="K9" i="3" l="1"/>
  <c r="K3" i="3" l="1"/>
  <c r="K4" i="3"/>
  <c r="K5" i="3"/>
  <c r="K6" i="3"/>
  <c r="K7" i="3"/>
  <c r="K8" i="3"/>
  <c r="K10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2" i="3"/>
</calcChain>
</file>

<file path=xl/comments1.xml><?xml version="1.0" encoding="utf-8"?>
<comments xmlns="http://schemas.openxmlformats.org/spreadsheetml/2006/main">
  <authors>
    <author>Danilo Pereira Kerschbaum</author>
  </authors>
  <commentList>
    <comment ref="A1" authorId="0" shapeId="0">
      <text>
        <r>
          <rPr>
            <sz val="9"/>
            <color indexed="81"/>
            <rFont val="Segoe UI"/>
            <family val="2"/>
          </rPr>
          <t>Identifiação numérica interna, para auxiliar na organização das iniciativas.</t>
        </r>
      </text>
    </comment>
    <comment ref="B1" authorId="0" shapeId="0">
      <text>
        <r>
          <rPr>
            <sz val="9"/>
            <color indexed="81"/>
            <rFont val="Segoe UI"/>
            <family val="2"/>
          </rPr>
          <t xml:space="preserve">Iniciativa prevista na Resolução SGGD-10 de 14/07/23.
Ou
</t>
        </r>
      </text>
    </comment>
    <comment ref="C1" authorId="0" shapeId="0">
      <text>
        <r>
          <rPr>
            <sz val="9"/>
            <color indexed="81"/>
            <rFont val="Segoe UI"/>
            <family val="2"/>
          </rPr>
          <t>Iniciativa interna ao órgão, caso não esteja contemplada na resolução.</t>
        </r>
      </text>
    </comment>
    <comment ref="D1" authorId="0" shapeId="0">
      <text>
        <r>
          <rPr>
            <sz val="9"/>
            <color indexed="81"/>
            <rFont val="Segoe UI"/>
            <family val="2"/>
          </rPr>
          <t>Objetivo EGD que norteia a iniciativa.</t>
        </r>
      </text>
    </comment>
    <comment ref="E1" authorId="0" shapeId="0">
      <text>
        <r>
          <rPr>
            <sz val="9"/>
            <color indexed="81"/>
            <rFont val="Segoe UI"/>
            <family val="2"/>
          </rPr>
          <t>Problema apresentado que levou o órgão a planejar essa iniciativa.</t>
        </r>
      </text>
    </comment>
    <comment ref="F1" authorId="0" shapeId="0">
      <text>
        <r>
          <rPr>
            <sz val="9"/>
            <color indexed="81"/>
            <rFont val="Segoe UI"/>
            <family val="2"/>
          </rPr>
          <t>Abrangência geográfica da iniciativa.</t>
        </r>
      </text>
    </comment>
    <comment ref="G1" authorId="0" shapeId="0">
      <text>
        <r>
          <rPr>
            <sz val="9"/>
            <color indexed="81"/>
            <rFont val="Segoe UI"/>
            <family val="2"/>
          </rPr>
          <t>Unidade responsável pela iniciativa dentro do órgão.</t>
        </r>
      </text>
    </comment>
    <comment ref="H1" authorId="0" shapeId="0">
      <text>
        <r>
          <rPr>
            <sz val="9"/>
            <color indexed="81"/>
            <rFont val="Segoe UI"/>
            <family val="2"/>
          </rPr>
          <t>Diz respeito ao impacto do problema no órgão e aos prejuízos que ele pode trazer.</t>
        </r>
      </text>
    </comment>
    <comment ref="I1" authorId="0" shapeId="0">
      <text>
        <r>
          <rPr>
            <sz val="9"/>
            <color indexed="81"/>
            <rFont val="Segoe UI"/>
            <family val="2"/>
          </rPr>
          <t>Diz respeito ao tempo ou ao prazo que a iniciativa tem para resolver determinado problema. Quanto mais curto for o prazo, mais urgente é o problema.</t>
        </r>
      </text>
    </comment>
    <comment ref="J1" authorId="0" shapeId="0">
      <text>
        <r>
          <rPr>
            <sz val="9"/>
            <color indexed="81"/>
            <rFont val="Segoe UI"/>
            <family val="2"/>
          </rPr>
          <t>Diz respeito à capacidade do problema de piorar em longo, médio ou curto prazo ou de se manter estável com o tempo.</t>
        </r>
      </text>
    </comment>
    <comment ref="K1" authorId="0" shapeId="0">
      <text>
        <r>
          <rPr>
            <sz val="9"/>
            <color indexed="81"/>
            <rFont val="Segoe UI"/>
            <family val="2"/>
          </rPr>
          <t xml:space="preserve">Prioridade final da iniciativa, levando em conta os critérios estabelecidos de gravidade, urgência e tendência.
</t>
        </r>
        <r>
          <rPr>
            <b/>
            <sz val="9"/>
            <color indexed="81"/>
            <rFont val="Segoe UI"/>
            <family val="2"/>
          </rPr>
          <t>G</t>
        </r>
        <r>
          <rPr>
            <sz val="9"/>
            <color indexed="81"/>
            <rFont val="Segoe UI"/>
            <family val="2"/>
          </rPr>
          <t xml:space="preserve"> x </t>
        </r>
        <r>
          <rPr>
            <b/>
            <sz val="9"/>
            <color indexed="81"/>
            <rFont val="Segoe UI"/>
            <family val="2"/>
          </rPr>
          <t>U</t>
        </r>
        <r>
          <rPr>
            <sz val="9"/>
            <color indexed="81"/>
            <rFont val="Segoe UI"/>
            <family val="2"/>
          </rPr>
          <t xml:space="preserve"> x </t>
        </r>
        <r>
          <rPr>
            <b/>
            <sz val="9"/>
            <color indexed="81"/>
            <rFont val="Segoe UI"/>
            <family val="2"/>
          </rPr>
          <t>T</t>
        </r>
        <r>
          <rPr>
            <sz val="9"/>
            <color indexed="81"/>
            <rFont val="Segoe UI"/>
            <family val="2"/>
          </rPr>
          <t xml:space="preserve"> = </t>
        </r>
        <r>
          <rPr>
            <b/>
            <sz val="9"/>
            <color indexed="81"/>
            <rFont val="Segoe UI"/>
            <family val="2"/>
          </rPr>
          <t>Prioridade</t>
        </r>
      </text>
    </comment>
    <comment ref="L1" authorId="0" shapeId="0">
      <text>
        <r>
          <rPr>
            <sz val="9"/>
            <color indexed="81"/>
            <rFont val="Segoe UI"/>
            <family val="2"/>
          </rPr>
          <t>Data prevista para início da execução da iniciativa.</t>
        </r>
      </text>
    </comment>
    <comment ref="M1" authorId="0" shapeId="0">
      <text>
        <r>
          <rPr>
            <sz val="9"/>
            <color indexed="81"/>
            <rFont val="Segoe UI"/>
            <family val="2"/>
          </rPr>
          <t>Data prevista para conclusão da implantação da iniciativa.</t>
        </r>
      </text>
    </comment>
    <comment ref="N1" authorId="0" shapeId="0">
      <text>
        <r>
          <rPr>
            <sz val="9"/>
            <color indexed="81"/>
            <rFont val="Segoe UI"/>
            <family val="2"/>
          </rPr>
          <t xml:space="preserve">Indicador de progresso da implantação da inciativa. </t>
        </r>
      </text>
    </comment>
    <comment ref="O1" authorId="0" shapeId="0">
      <text>
        <r>
          <rPr>
            <sz val="9"/>
            <color indexed="81"/>
            <rFont val="Segoe UI"/>
            <family val="2"/>
          </rPr>
          <t>Frequência e modo de acompanhamento do indicador de progresso estabalecido.</t>
        </r>
      </text>
    </comment>
    <comment ref="P1" authorId="0" shapeId="0">
      <text>
        <r>
          <rPr>
            <sz val="9"/>
            <color indexed="81"/>
            <rFont val="Segoe UI"/>
            <family val="2"/>
          </rPr>
          <t>Metas do indicador estabelecidas para os meses de junho e dezembro de todos os anos da vigência do PDTIC.</t>
        </r>
      </text>
    </comment>
    <comment ref="Q1" authorId="0" shapeId="0">
      <text>
        <r>
          <rPr>
            <sz val="9"/>
            <color indexed="81"/>
            <rFont val="Segoe UI"/>
            <family val="2"/>
          </rPr>
          <t>Metas do indicador estabelecidas para os meses de junho e dezembro de todos os anos da vigência do PDTIC.</t>
        </r>
      </text>
    </comment>
    <comment ref="R1" authorId="0" shapeId="0">
      <text>
        <r>
          <rPr>
            <sz val="9"/>
            <color indexed="81"/>
            <rFont val="Segoe UI"/>
            <family val="2"/>
          </rPr>
          <t>Metas do indicador estabelecidas para os meses de junho e dezembro de todos os anos da vigência do PDTIC.</t>
        </r>
      </text>
    </comment>
    <comment ref="S1" authorId="0" shapeId="0">
      <text>
        <r>
          <rPr>
            <sz val="9"/>
            <color indexed="81"/>
            <rFont val="Segoe UI"/>
            <family val="2"/>
          </rPr>
          <t>Metas do indicador estabelecidas para os meses de junho e dezembro de todos os anos da vigência do PDTIC.</t>
        </r>
      </text>
    </comment>
    <comment ref="T1" authorId="0" shapeId="0">
      <text>
        <r>
          <rPr>
            <sz val="9"/>
            <color indexed="81"/>
            <rFont val="Segoe UI"/>
            <family val="2"/>
          </rPr>
          <t>Metas do indicador estabelecidas para os meses de junho e dezembro de todos os anos da vigência do PDTIC.</t>
        </r>
      </text>
    </comment>
    <comment ref="U1" authorId="0" shapeId="0">
      <text>
        <r>
          <rPr>
            <sz val="9"/>
            <color indexed="81"/>
            <rFont val="Segoe UI"/>
            <family val="2"/>
          </rPr>
          <t>Metas do indicador estabelecidas para os meses de junho e dezembro de todos os anos da vigência do PDTIC.</t>
        </r>
      </text>
    </comment>
    <comment ref="V1" authorId="0" shapeId="0">
      <text>
        <r>
          <rPr>
            <sz val="9"/>
            <color indexed="81"/>
            <rFont val="Segoe UI"/>
            <family val="2"/>
          </rPr>
          <t>Metas do indicador estabelecidas para os meses de junho e dezembro de todos os anos da vigência do PDTIC.</t>
        </r>
      </text>
    </comment>
    <comment ref="W1" authorId="0" shapeId="0">
      <text>
        <r>
          <rPr>
            <sz val="9"/>
            <color indexed="81"/>
            <rFont val="Segoe UI"/>
            <family val="2"/>
          </rPr>
          <t>Custo estimado para a implantação da iniciativa. É uma informação não obrigatória, mas importante para o planejamento e priorização das iniciativas.</t>
        </r>
      </text>
    </comment>
    <comment ref="X1" authorId="0" shapeId="0">
      <text>
        <r>
          <rPr>
            <sz val="9"/>
            <color indexed="81"/>
            <rFont val="Segoe UI"/>
            <family val="2"/>
          </rPr>
          <t>Quaisquer observações pertinentes à respeito da implantação e importância da iniciativa.</t>
        </r>
      </text>
    </comment>
  </commentList>
</comments>
</file>

<file path=xl/sharedStrings.xml><?xml version="1.0" encoding="utf-8"?>
<sst xmlns="http://schemas.openxmlformats.org/spreadsheetml/2006/main" count="231" uniqueCount="143">
  <si>
    <t>Orgão responsável pelo PDTIC:</t>
  </si>
  <si>
    <t>Vigência:</t>
  </si>
  <si>
    <t>Responsável:</t>
  </si>
  <si>
    <t>Cargo:</t>
  </si>
  <si>
    <t>Função:</t>
  </si>
  <si>
    <t>E-mail Institucional</t>
  </si>
  <si>
    <t>Telefone:</t>
  </si>
  <si>
    <t>1. Promover a inclusão digital  </t>
  </si>
  <si>
    <t>1.1 Instituição da Carteira de Identificação da Pessoa com Transtorno do Espectro Autista </t>
  </si>
  <si>
    <t>Matriz GUT</t>
  </si>
  <si>
    <t>Gravidade</t>
  </si>
  <si>
    <t>Urgência</t>
  </si>
  <si>
    <t>Tendência</t>
  </si>
  <si>
    <t>Nota</t>
  </si>
  <si>
    <t>2. Fomentar a ampliação da conectividade  </t>
  </si>
  <si>
    <t>1.2 Aculturamento, assistência ao cidadão e aprimoramento da acessibilidade nos canais de atendimento e serviços digitais</t>
  </si>
  <si>
    <r>
      <t>Gravidade: </t>
    </r>
    <r>
      <rPr>
        <sz val="11"/>
        <color rgb="FF000000"/>
        <rFont val="Calibri"/>
      </rPr>
      <t>diz respeito ao impacto do problema na empresa e aos prejuízos que ele pode trazer para os negócios;</t>
    </r>
  </si>
  <si>
    <t>1 - Sem gravidade (danos leves ou irrelevantes)</t>
  </si>
  <si>
    <t>1 - Sem urgência</t>
  </si>
  <si>
    <t>1 - Sem tendência de piorar</t>
  </si>
  <si>
    <t>3. Garantir acesso efetivo a informações de interesse público  </t>
  </si>
  <si>
    <t>2.1 Modernização da rede corporativa de dados do Estado, visando maior celeridade, segurança e estabilidade  </t>
  </si>
  <si>
    <r>
      <t>Urgência: </t>
    </r>
    <r>
      <rPr>
        <sz val="11"/>
        <color rgb="FF000000"/>
        <rFont val="Calibri"/>
      </rPr>
      <t>diz respeito ao tempo ou ao prazo que o time tem para resolver determinado problema. Quanto mais curto for o prazo, mais urgente é o problema;</t>
    </r>
  </si>
  <si>
    <t>2 - Pouco Grave (danos mínimos)</t>
  </si>
  <si>
    <t>2 - Pouco urgente</t>
  </si>
  <si>
    <t>2 - Piorar em longo prazo (vários anos)</t>
  </si>
  <si>
    <t>4. Centralizar, em portal único, o acesso a serviços e bases dados  </t>
  </si>
  <si>
    <t>2.2 Ampliação o acesso à internet a cidadãos residentes em localidades com baixa cobertura </t>
  </si>
  <si>
    <r>
      <t>Tendência: </t>
    </r>
    <r>
      <rPr>
        <sz val="11"/>
        <color rgb="FF000000"/>
        <rFont val="Calibri"/>
      </rPr>
      <t>diz respeito à capacidade do problema de piorar em longo, médio ou curto prazo ou de se manter estável com o tempo.</t>
    </r>
  </si>
  <si>
    <t>3 - Grave (danos regulares)</t>
  </si>
  <si>
    <t>3 - Urgente</t>
  </si>
  <si>
    <t>3 - Piorar em médio prazo (de alguns meses a um ano ou mais)</t>
  </si>
  <si>
    <t>5. Disponibilizar acesso à plataforma de autenticação e à assinatura digital únicas e de abrangência nacional  </t>
  </si>
  <si>
    <t>3.1 Reformulação da solução tecnológica que sustenta o Diário Oficial do Estado de São Paulo  </t>
  </si>
  <si>
    <t>4 - Muito grave (grandes danos, porém reversíveis)</t>
  </si>
  <si>
    <t>4 - Muito urgente</t>
  </si>
  <si>
    <t>4 - Piorar em curto prazo (dias ou meses)</t>
  </si>
  <si>
    <t>6. Digitalizar o acesso e a prestação de serviços públicos  </t>
  </si>
  <si>
    <t>3.2 Disponibilização de canal para recebimento, pelo cidadão, de comunicações oficiais do Estado de forma centralizada e segura  </t>
  </si>
  <si>
    <r>
      <rPr>
        <sz val="11"/>
        <color rgb="FF000000"/>
        <rFont val="Calibri"/>
      </rPr>
      <t xml:space="preserve">Prioridade final = </t>
    </r>
    <r>
      <rPr>
        <b/>
        <sz val="11"/>
        <color rgb="FF000000"/>
        <rFont val="Calibri"/>
      </rPr>
      <t>G</t>
    </r>
    <r>
      <rPr>
        <sz val="11"/>
        <color rgb="FF000000"/>
        <rFont val="Calibri"/>
      </rPr>
      <t xml:space="preserve"> x </t>
    </r>
    <r>
      <rPr>
        <b/>
        <sz val="11"/>
        <color rgb="FF000000"/>
        <rFont val="Calibri"/>
      </rPr>
      <t>U</t>
    </r>
    <r>
      <rPr>
        <sz val="11"/>
        <color rgb="FF000000"/>
        <rFont val="Calibri"/>
      </rPr>
      <t xml:space="preserve"> x </t>
    </r>
    <r>
      <rPr>
        <b/>
        <sz val="11"/>
        <color rgb="FF000000"/>
        <rFont val="Calibri"/>
      </rPr>
      <t>T</t>
    </r>
  </si>
  <si>
    <t>5 - Extremamente grave (danos gravíssimos e de difpicil ou inviável reversão)</t>
  </si>
  <si>
    <t>5 - Imediatamente</t>
  </si>
  <si>
    <t>5 - Agravar rápido</t>
  </si>
  <si>
    <t>7. Modernizar e padronizar o ecossistema de compras públicas  </t>
  </si>
  <si>
    <t>3.3 Desenvolvimento de solução analítica para suporte a tomada de decisões relacionadas aos municípios do Estado  </t>
  </si>
  <si>
    <t>8. Automatizar processos de trabalho, com foco na eficiência  </t>
  </si>
  <si>
    <t>3.4 Desenvolvimento de solução analítica para suporte a tomada de decisões  </t>
  </si>
  <si>
    <t>9. Contribuir, com ferramentas digitais, para a modernização dos sistemas de segurança, de saúde e de ensino públicos  </t>
  </si>
  <si>
    <t>4.1 Desenvolvimento de aplicativo mobile que unifique os diversos aplicativos providos pelo Estado  </t>
  </si>
  <si>
    <t>Abrangência</t>
  </si>
  <si>
    <t>Cargo</t>
  </si>
  <si>
    <t>10. Adotar solução informatizada para gestão integrada das notificações eletrônicas de trânsito</t>
  </si>
  <si>
    <t>4.2 Desenvolvimento de website que unifique serviços e informações ao cidadão de todos os órgãos e entidades estaduais  </t>
  </si>
  <si>
    <t>Apenas Capital</t>
  </si>
  <si>
    <t>Comissionado</t>
  </si>
  <si>
    <t>11. Adotar formato digital para arquivos físicos  </t>
  </si>
  <si>
    <t>4.3 Implantação de barramento de serviço corporativo que permita a integração entre diversos sistemas de informação do Estado  </t>
  </si>
  <si>
    <t>Apenas um município (exceto capital)</t>
  </si>
  <si>
    <t>Servidor ou empregado público</t>
  </si>
  <si>
    <t>12. Incentivar o uso de inteligência artificial na implementação de políticas públicas Iniciativas a serem apresentadas no bojo do(s) PDTIC(s) específico(s) da(s) área(s)  </t>
  </si>
  <si>
    <t>4.4 Desenvolvimento de base de dados unificada para cadastro e edição de todos os serviços públicos estaduais prestados ao cidadão  </t>
  </si>
  <si>
    <t xml:space="preserve">Grupo de municípios </t>
  </si>
  <si>
    <t>Terceirizado</t>
  </si>
  <si>
    <t>13. Manter constante aprimoramento da infraestrutura e da segurança física e lógica dos recursos de tecnologia da informação e comunicação</t>
  </si>
  <si>
    <t>4.5 Desenvolvimento de sistema estruturante de gestão de pessoas do Estado</t>
  </si>
  <si>
    <t>Todo o Estado</t>
  </si>
  <si>
    <t>Estagiário</t>
  </si>
  <si>
    <t>5.1 Provimento de ferramentas de integração, validação e confiabilidade do Estado via Gov.br.  </t>
  </si>
  <si>
    <t>Outro</t>
  </si>
  <si>
    <t>6.1 Transformação de serviços públicos estaduais, tornando- -os acessíveis prioritariamente por meios digitais  </t>
  </si>
  <si>
    <t>6.2 Desenvolvimento de aplicativo mobile que promova acesso aos servidores públicos estaduais ativos, aposentados e pensionistas a serviços a eles relacionados  </t>
  </si>
  <si>
    <t>7.1 Adesão, pelas unidades compradoras estaduais, ao sistema Compras.gov.br  </t>
  </si>
  <si>
    <t>8.1 Mapeamento e automação de processos de trabalho e serviços elegíveis  </t>
  </si>
  <si>
    <t>8.2 União de ferramentas e tecnologias que se utilizam de hiperautomação, inteligência artificial, automação robótica de processos e aprendizagem de máquina para expandir e agilizar a automatização dos processos e serviços  </t>
  </si>
  <si>
    <t>8.3 Agilização do desenvolvimento e implantação dos processos por meio da utilização de tecnologias low code e no code  </t>
  </si>
  <si>
    <t>8.4 Atualização de aplicações legadas ou inaptas à automação  </t>
  </si>
  <si>
    <t>9.1 Implantação do Prontuário Eletrônico  </t>
  </si>
  <si>
    <t>9.2 Integração das informações de saúde entre as instituições públicas estaduais  </t>
  </si>
  <si>
    <t>10.1 Adesão do órgão autuador DER/SP ao SNE</t>
  </si>
  <si>
    <t>10.2 Adesão do órgão autuador DETRAN/SP ao SNE</t>
  </si>
  <si>
    <t>11.1 Implantação e expansão do uso de solução de gestão e tramitação de documentos (processo eletrônico)  </t>
  </si>
  <si>
    <t>11.2 Digitalização de toda a documentação corrente e intermediária do Estado, com o armazenamento em repositório arquivístico confiável  </t>
  </si>
  <si>
    <t>13.1 Capacitação de agentes públicos do Estado em temas de segurança da informação  </t>
  </si>
  <si>
    <t>13.2 Revisão e implementação de normas relativas à segurança da informação no âmbito do Estado  </t>
  </si>
  <si>
    <t>13.3 Realização de diagnóstico da cibersegurança e da normatização correlata no âmbito das instituições públicas estaduais  </t>
  </si>
  <si>
    <t>13.4 Robustecimento das infraestruturas críticas de TIC sob responsabilidade do Estado  </t>
  </si>
  <si>
    <t>13.5 Proteção dos sistemas informatizados do Estado através do provimento, aos seus agentes públicos, de plataforma de gestão de identidades e acessos  </t>
  </si>
  <si>
    <t>13.6 Implementação de soluções e equipes especializadas em cibersegurança no âmbito dos órgãos e entidades do Estado</t>
  </si>
  <si>
    <t>14.1 Outra</t>
  </si>
  <si>
    <t>ID</t>
  </si>
  <si>
    <t>Iniciativas EGD; ou</t>
  </si>
  <si>
    <t>Nome da Iniciativa interna</t>
  </si>
  <si>
    <t>Objetivo EGD</t>
  </si>
  <si>
    <t>Problema a ser resolvido</t>
  </si>
  <si>
    <t>Abrangência da Iniciativa</t>
  </si>
  <si>
    <t>Unidade Responsável</t>
  </si>
  <si>
    <t>Prioridade GUT</t>
  </si>
  <si>
    <t>Data de início</t>
  </si>
  <si>
    <t>Data de conclusão</t>
  </si>
  <si>
    <t>Indicador de progresso</t>
  </si>
  <si>
    <t>Método de acompanhamento</t>
  </si>
  <si>
    <t>Meta dez/23</t>
  </si>
  <si>
    <t>Meta jun/24</t>
  </si>
  <si>
    <t>Meta dez/24</t>
  </si>
  <si>
    <t>Meta jun/25</t>
  </si>
  <si>
    <t>Meta dez/25</t>
  </si>
  <si>
    <t>Meta jun/26</t>
  </si>
  <si>
    <t>Meta dez/26</t>
  </si>
  <si>
    <t>Custo estimado</t>
  </si>
  <si>
    <t>Observações</t>
  </si>
  <si>
    <t>Departamento de Tecnologia da Informação</t>
  </si>
  <si>
    <t>31/06/2026</t>
  </si>
  <si>
    <t>Reuniões mensais</t>
  </si>
  <si>
    <t>Dashboard</t>
  </si>
  <si>
    <t>Restrição de recursos humanos para assistência ao cidadão usuário dos serviços públicos do IPEM</t>
  </si>
  <si>
    <t>Porcentagem de desenvolvimento do sistema</t>
  </si>
  <si>
    <t>Porcentagem de funcionalidades do sistema entregues</t>
  </si>
  <si>
    <t>Quantidade de delegacias regionais e demais instalações do IPEM com equipamentos de Rede e segurança cibernética atualizados</t>
  </si>
  <si>
    <t>Baixa efetividade dos processos de trabalho.</t>
  </si>
  <si>
    <t>Necessidade de atualização tecnológica da força de trabalho responsável por segurança cibernética</t>
  </si>
  <si>
    <t>Quantidade de profissionais atualizados em defesa cibernética</t>
  </si>
  <si>
    <t>Necessidade de atualização da Norma Interna de Segurança da Informação</t>
  </si>
  <si>
    <t>Porcentagem de Atualização da Norma Interna de Segurança da Informação</t>
  </si>
  <si>
    <t>Necessidade de diagnóstico técnico sobre as vulnerabilidades atuais na defesa cibernética</t>
  </si>
  <si>
    <t>Porcentagem de conclusão do teste de penetração, pen test, na infraestrutura de TI do IPEM-SP</t>
  </si>
  <si>
    <t xml:space="preserve">Porcentagem de Ativos da Infraestrutura Crítica Atualizados  </t>
  </si>
  <si>
    <t>Baixa disponibilidade de recursos humanos especializados em cibersegurança</t>
  </si>
  <si>
    <t>Porcentagem de Contratação de Mão de Obra Especializada em CiberSegurança</t>
  </si>
  <si>
    <t>Dificuldade para o cidadão no agendamento do serviços metrológicos</t>
  </si>
  <si>
    <t>Deficiência tecnológica na conectividade da Rede</t>
  </si>
  <si>
    <t>A presente iniciativa tem por objetivo a promoção da Fiscalização 4.0 na Infraestrutura da Qualidade em todo o estado de SP empregando modernos recursos tecnológicos como Inteligência Artificial</t>
  </si>
  <si>
    <t xml:space="preserve">Fraudes volumétricas e de qualidade no mercado </t>
  </si>
  <si>
    <t>A presente iniciativa visa a transformação dos serviços públicos metrológicos estaduais com ampliação do acesso, mediante disponibilização de aplicativo móvel para uso do cidadão.</t>
  </si>
  <si>
    <t>A presente iniciativa visa a implantação de Chatbot para atendimento ao cidadão contemplando unificação de canais digitais.</t>
  </si>
  <si>
    <t>A presente iniciativa tem por objetivo a automação dos processos de trabalho do IPEM mediante implantação de ferramenta computacional customizada de gestão integrada, viabilizando a interoperabilidade de sistemas.</t>
  </si>
  <si>
    <t xml:space="preserve">Esta iniciativa contempla adequação de infraestrutura física de TIC em ambientes on-premise e em nuvem. </t>
  </si>
  <si>
    <t>Existência de deficiências técnicas de desempenho e segurança no ambiente on-premise</t>
  </si>
  <si>
    <t>IPEM-SP</t>
  </si>
  <si>
    <t>2023 a 2026</t>
  </si>
  <si>
    <t>Periceles José Vieira Vianna</t>
  </si>
  <si>
    <t>Diretor de Tecnologia da Informação</t>
  </si>
  <si>
    <t>pjvvianna@ipem.sp.gov.br</t>
  </si>
  <si>
    <t>11 35812094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</si>
</sst>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mmmm\,\ yyyy;@"/>
    <numFmt numFmtId="165" formatCode="[&lt;=9999999]###\-####;\(###\)\ ###\-####"/>
    <numFmt numFmtId="166" formatCode="#,##0_ ;\-#,##0\ "/>
    <numFmt numFmtId="167" formatCode="&quot;R$&quot;\ #,##0.00"/>
  </numFmts>
  <fonts count="1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Calibri"/>
      <charset val="1"/>
    </font>
    <font>
      <b/>
      <sz val="11"/>
      <color rgb="FF000000"/>
      <name val="Calibri"/>
    </font>
    <font>
      <sz val="11"/>
      <color rgb="FF000000"/>
      <name val="Calibri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11"/>
      <color rgb="FF000000"/>
      <name val="Calibri"/>
      <family val="2"/>
    </font>
    <font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43" fontId="6" fillId="0" borderId="0" applyFont="0" applyFill="0" applyBorder="0" applyAlignment="0" applyProtection="0"/>
    <xf numFmtId="0" fontId="1" fillId="0" borderId="0" applyNumberForma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0" fontId="3" fillId="0" borderId="0" xfId="0" applyFont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left" vertical="center" wrapText="1"/>
    </xf>
    <xf numFmtId="0" fontId="5" fillId="0" borderId="0" xfId="0" applyFont="1"/>
    <xf numFmtId="0" fontId="0" fillId="0" borderId="0" xfId="0" applyAlignment="1">
      <alignment vertical="center" wrapText="1"/>
    </xf>
    <xf numFmtId="17" fontId="0" fillId="0" borderId="0" xfId="0" applyNumberFormat="1" applyAlignment="1">
      <alignment vertical="center"/>
    </xf>
    <xf numFmtId="0" fontId="0" fillId="2" borderId="0" xfId="0" applyFill="1" applyAlignment="1">
      <alignment vertical="center"/>
    </xf>
    <xf numFmtId="0" fontId="3" fillId="0" borderId="0" xfId="0" applyFont="1" applyAlignment="1">
      <alignment vertical="center" wrapText="1"/>
    </xf>
    <xf numFmtId="0" fontId="10" fillId="0" borderId="0" xfId="0" applyFont="1"/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14" fontId="0" fillId="0" borderId="0" xfId="0" applyNumberFormat="1" applyAlignment="1">
      <alignment horizontal="left" vertical="center" wrapText="1"/>
    </xf>
    <xf numFmtId="166" fontId="0" fillId="0" borderId="0" xfId="2" applyNumberFormat="1" applyFont="1" applyAlignment="1">
      <alignment horizontal="left" vertical="center" wrapText="1"/>
    </xf>
    <xf numFmtId="167" fontId="0" fillId="0" borderId="0" xfId="0" applyNumberFormat="1" applyAlignment="1">
      <alignment horizontal="left" vertical="center" wrapText="1"/>
    </xf>
    <xf numFmtId="164" fontId="0" fillId="0" borderId="0" xfId="0" applyNumberFormat="1" applyAlignment="1">
      <alignment horizontal="left" vertical="center" wrapText="1"/>
    </xf>
    <xf numFmtId="0" fontId="2" fillId="0" borderId="1" xfId="0" applyFont="1" applyBorder="1"/>
    <xf numFmtId="0" fontId="0" fillId="0" borderId="1" xfId="0" applyBorder="1"/>
    <xf numFmtId="165" fontId="0" fillId="0" borderId="1" xfId="0" applyNumberFormat="1" applyBorder="1"/>
    <xf numFmtId="0" fontId="11" fillId="0" borderId="0" xfId="0" applyFont="1" applyAlignment="1">
      <alignment wrapText="1"/>
    </xf>
    <xf numFmtId="166" fontId="0" fillId="0" borderId="0" xfId="2" applyNumberFormat="1" applyFont="1" applyAlignment="1">
      <alignment horizontal="center" vertical="center" wrapText="1"/>
    </xf>
    <xf numFmtId="49" fontId="1" fillId="0" borderId="1" xfId="3" applyNumberFormat="1" applyBorder="1"/>
  </cellXfs>
  <cellStyles count="4">
    <cellStyle name="Hiperlink" xfId="3" builtinId="8"/>
    <cellStyle name="Hyperlink" xfId="1"/>
    <cellStyle name="Normal" xfId="0" builtinId="0"/>
    <cellStyle name="Vírgula" xfId="2" builtinId="3"/>
  </cellStyles>
  <dxfs count="28">
    <dxf>
      <numFmt numFmtId="164" formatCode="mmmm\,\ yyyy;@"/>
      <alignment horizontal="left" vertical="center" textRotation="0" wrapText="1" indent="0" justifyLastLine="0" shrinkToFit="0" readingOrder="0"/>
    </dxf>
    <dxf>
      <numFmt numFmtId="167" formatCode="&quot;R$&quot;\ #,##0.00"/>
      <alignment horizontal="left" vertical="center" textRotation="0" wrapText="1" indent="0" justifyLastLine="0" shrinkToFit="0" readingOrder="0"/>
    </dxf>
    <dxf>
      <numFmt numFmtId="166" formatCode="#,##0_ ;\-#,##0\ "/>
      <alignment horizontal="left" vertical="center" textRotation="0" wrapText="1" indent="0" justifyLastLine="0" shrinkToFit="0" readingOrder="0"/>
    </dxf>
    <dxf>
      <numFmt numFmtId="166" formatCode="#,##0_ ;\-#,##0\ "/>
      <alignment horizontal="left" vertical="center" textRotation="0" wrapText="1" indent="0" justifyLastLine="0" shrinkToFit="0" readingOrder="0"/>
    </dxf>
    <dxf>
      <numFmt numFmtId="166" formatCode="#,##0_ ;\-#,##0\ "/>
      <alignment horizontal="left" vertical="center" textRotation="0" wrapText="1" indent="0" justifyLastLine="0" shrinkToFit="0" readingOrder="0"/>
    </dxf>
    <dxf>
      <numFmt numFmtId="166" formatCode="#,##0_ ;\-#,##0\ "/>
      <alignment horizontal="left" vertical="center" textRotation="0" wrapText="1" indent="0" justifyLastLine="0" shrinkToFit="0" readingOrder="0"/>
    </dxf>
    <dxf>
      <numFmt numFmtId="166" formatCode="#,##0_ ;\-#,##0\ "/>
      <alignment horizontal="left" vertical="center" textRotation="0" wrapText="1" indent="0" justifyLastLine="0" shrinkToFit="0" readingOrder="0"/>
    </dxf>
    <dxf>
      <numFmt numFmtId="166" formatCode="#,##0_ ;\-#,##0\ "/>
      <alignment horizontal="left" vertical="center" textRotation="0" wrapText="1" indent="0" justifyLastLine="0" shrinkToFit="0" readingOrder="0"/>
    </dxf>
    <dxf>
      <numFmt numFmtId="166" formatCode="#,##0_ ;\-#,##0\ "/>
      <alignment horizontal="left" vertical="center" textRotation="0" wrapText="1" indent="0" justifyLastLine="0" shrinkToFit="0" readingOrder="0"/>
    </dxf>
    <dxf>
      <alignment horizontal="left" vertical="center" textRotation="0" wrapText="1" indent="0" justifyLastLine="0" shrinkToFit="0" readingOrder="0"/>
    </dxf>
    <dxf>
      <alignment horizontal="left" vertical="center" textRotation="0" wrapText="1" indent="0" justifyLastLine="0" shrinkToFit="0" readingOrder="0"/>
    </dxf>
    <dxf>
      <numFmt numFmtId="19" formatCode="dd/mm/yyyy"/>
      <alignment horizontal="left" vertical="center" textRotation="0" wrapText="1" indent="0" justifyLastLine="0" shrinkToFit="0" readingOrder="0"/>
    </dxf>
    <dxf>
      <numFmt numFmtId="19" formatCode="dd/mm/yyyy"/>
      <alignment horizontal="left" vertical="center" textRotation="0" wrapText="1" indent="0" justifyLastLine="0" shrinkToFit="0" readingOrder="0"/>
    </dxf>
    <dxf>
      <alignment horizontal="left" vertical="center" textRotation="0" wrapText="1" indent="0" justifyLastLine="0" shrinkToFit="0" readingOrder="0"/>
    </dxf>
    <dxf>
      <alignment horizontal="left" vertical="center" textRotation="0" wrapText="1" indent="0" justifyLastLine="0" shrinkToFit="0" readingOrder="0"/>
    </dxf>
    <dxf>
      <alignment horizontal="left" vertical="center" textRotation="0" wrapText="1" indent="0" justifyLastLine="0" shrinkToFit="0" readingOrder="0"/>
    </dxf>
    <dxf>
      <alignment horizontal="left" vertical="center" textRotation="0" wrapText="1" indent="0" justifyLastLine="0" shrinkToFit="0" readingOrder="0"/>
    </dxf>
    <dxf>
      <numFmt numFmtId="30" formatCode="@"/>
      <alignment horizontal="left" vertical="center" textRotation="0" wrapText="1" indent="0" justifyLastLine="0" shrinkToFit="0" readingOrder="0"/>
    </dxf>
    <dxf>
      <numFmt numFmtId="30" formatCode="@"/>
      <alignment horizontal="left" vertical="center" textRotation="0" wrapText="1" indent="0" justifyLastLine="0" shrinkToFit="0" readingOrder="0"/>
    </dxf>
    <dxf>
      <numFmt numFmtId="30" formatCode="@"/>
      <alignment horizontal="left" vertical="center" textRotation="0" wrapText="1" indent="0" justifyLastLine="0" shrinkToFit="0" readingOrder="0"/>
    </dxf>
    <dxf>
      <numFmt numFmtId="30" formatCode="@"/>
      <alignment horizontal="left" vertical="center" textRotation="0" wrapText="1" indent="0" justifyLastLine="0" shrinkToFit="0" readingOrder="0"/>
    </dxf>
    <dxf>
      <numFmt numFmtId="30" formatCode="@"/>
      <alignment horizontal="left" vertical="center" textRotation="0" wrapText="1" indent="0" justifyLastLine="0" shrinkToFit="0" readingOrder="0"/>
    </dxf>
    <dxf>
      <numFmt numFmtId="30" formatCode="@"/>
      <alignment horizontal="left" vertical="center" textRotation="0" wrapText="1" indent="0" justifyLastLine="0" shrinkToFit="0" readingOrder="0"/>
    </dxf>
    <dxf>
      <alignment horizontal="left" vertical="center" textRotation="0" indent="0" justifyLastLine="0" shrinkToFit="0" readingOrder="0"/>
    </dxf>
    <dxf>
      <alignment horizontal="left" vertical="center" textRotation="0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ela1" displayName="Tabela1" ref="G1:J6" totalsRowShown="0">
  <autoFilter ref="G1:J6"/>
  <tableColumns count="4">
    <tableColumn id="2" name="Gravidade"/>
    <tableColumn id="3" name="Urgência"/>
    <tableColumn id="4" name="Tendência"/>
    <tableColumn id="1" name="Nota" dataDxfId="27"/>
  </tableColumns>
  <tableStyleInfo name="TableStyleLight8" showFirstColumn="0" showLastColumn="0" showRowStripes="1" showColumnStripes="0"/>
</table>
</file>

<file path=xl/tables/table2.xml><?xml version="1.0" encoding="utf-8"?>
<table xmlns="http://schemas.openxmlformats.org/spreadsheetml/2006/main" id="2" name="Tabela2" displayName="Tabela2" ref="E9:E13" totalsRowShown="0" headerRowDxfId="26">
  <autoFilter ref="E9:E13"/>
  <tableColumns count="1">
    <tableColumn id="1" name="Abrangência"/>
  </tableColumns>
  <tableStyleInfo name="TableStyleLight8" showFirstColumn="0" showLastColumn="0" showRowStripes="1" showColumnStripes="0"/>
</table>
</file>

<file path=xl/tables/table3.xml><?xml version="1.0" encoding="utf-8"?>
<table xmlns="http://schemas.openxmlformats.org/spreadsheetml/2006/main" id="3" name="Tabela3" displayName="Tabela3" ref="G9:G14" totalsRowShown="0">
  <autoFilter ref="G9:G14"/>
  <tableColumns count="1">
    <tableColumn id="1" name="Cargo"/>
  </tableColumns>
  <tableStyleInfo name="TableStyleLight8" showFirstColumn="0" showLastColumn="0" showRowStripes="1" showColumnStripes="0"/>
</table>
</file>

<file path=xl/tables/table4.xml><?xml version="1.0" encoding="utf-8"?>
<table xmlns="http://schemas.openxmlformats.org/spreadsheetml/2006/main" id="4" name="Tabela4" displayName="Tabela4" ref="A1:X40" totalsRowShown="0" headerRowDxfId="25" dataDxfId="24">
  <autoFilter ref="A1:X40"/>
  <tableColumns count="24">
    <tableColumn id="1" name="ID" dataDxfId="23"/>
    <tableColumn id="5" name="Iniciativas EGD; ou" dataDxfId="22"/>
    <tableColumn id="2" name="Nome da Iniciativa interna" dataDxfId="21"/>
    <tableColumn id="4" name="Objetivo EGD" dataDxfId="20"/>
    <tableColumn id="3" name="Problema a ser resolvido" dataDxfId="19"/>
    <tableColumn id="15" name="Abrangência da Iniciativa" dataDxfId="18"/>
    <tableColumn id="16" name="Unidade Responsável" dataDxfId="17"/>
    <tableColumn id="8" name="Gravidade" dataDxfId="16"/>
    <tableColumn id="9" name="Urgência" dataDxfId="15"/>
    <tableColumn id="10" name="Tendência" dataDxfId="14"/>
    <tableColumn id="11" name="Prioridade GUT" dataDxfId="13">
      <calculatedColumnFormula>IFERROR(VLOOKUP(H2,Tabela1[],4,FALSE)*VLOOKUP(I2,Tabela1[[Urgência]:[Nota]],3,FALSE)*VLOOKUP(J2,Tabela1[[Tendência]:[Nota]],2,FALSE),0)</calculatedColumnFormula>
    </tableColumn>
    <tableColumn id="17" name="Data de início" dataDxfId="12"/>
    <tableColumn id="18" name="Data de conclusão" dataDxfId="11"/>
    <tableColumn id="6" name="Indicador de progresso" dataDxfId="10"/>
    <tableColumn id="7" name="Método de acompanhamento" dataDxfId="9"/>
    <tableColumn id="19" name="Meta dez/23" dataDxfId="8" dataCellStyle="Vírgula"/>
    <tableColumn id="20" name="Meta jun/24" dataDxfId="7" dataCellStyle="Vírgula"/>
    <tableColumn id="21" name="Meta dez/24" dataDxfId="6" dataCellStyle="Vírgula"/>
    <tableColumn id="22" name="Meta jun/25" dataDxfId="5" dataCellStyle="Vírgula"/>
    <tableColumn id="23" name="Meta dez/25" dataDxfId="4" dataCellStyle="Vírgula"/>
    <tableColumn id="24" name="Meta jun/26" dataDxfId="3" dataCellStyle="Vírgula"/>
    <tableColumn id="25" name="Meta dez/26" dataDxfId="2" dataCellStyle="Vírgula"/>
    <tableColumn id="12" name="Custo estimado" dataDxfId="1"/>
    <tableColumn id="14" name="Observações" dataDxfId="0"/>
  </tableColumns>
  <tableStyleInfo name="TableStyleLight1" showFirstColumn="0" showLastColumn="0" showRowStripes="1" showColumnStripes="0"/>
  <extLst>
    <ext xmlns:x14="http://schemas.microsoft.com/office/spreadsheetml/2009/9/main" uri="{504A1905-F514-4f6f-8877-14C23A59335A}">
      <x14:table altTextSummary="Identificador numérico para registro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pjvvianna@ipem.sp.gov.br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4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tabSelected="1" workbookViewId="0">
      <selection activeCell="D6" sqref="D6"/>
    </sheetView>
  </sheetViews>
  <sheetFormatPr defaultRowHeight="14.4" x14ac:dyDescent="0.3"/>
  <cols>
    <col min="1" max="1" width="31" customWidth="1"/>
    <col min="2" max="2" width="40.33203125" customWidth="1"/>
  </cols>
  <sheetData>
    <row r="1" spans="1:2" ht="18" customHeight="1" x14ac:dyDescent="0.3">
      <c r="A1" s="19" t="s">
        <v>0</v>
      </c>
      <c r="B1" s="20" t="s">
        <v>137</v>
      </c>
    </row>
    <row r="2" spans="1:2" ht="18" customHeight="1" x14ac:dyDescent="0.3">
      <c r="A2" s="19" t="s">
        <v>1</v>
      </c>
      <c r="B2" s="20" t="s">
        <v>138</v>
      </c>
    </row>
    <row r="3" spans="1:2" ht="18" customHeight="1" x14ac:dyDescent="0.3">
      <c r="A3" s="19" t="s">
        <v>2</v>
      </c>
      <c r="B3" s="20" t="s">
        <v>139</v>
      </c>
    </row>
    <row r="4" spans="1:2" ht="18" customHeight="1" x14ac:dyDescent="0.3">
      <c r="A4" s="19" t="s">
        <v>3</v>
      </c>
      <c r="B4" s="20" t="s">
        <v>54</v>
      </c>
    </row>
    <row r="5" spans="1:2" ht="18" customHeight="1" x14ac:dyDescent="0.3">
      <c r="A5" s="19" t="s">
        <v>4</v>
      </c>
      <c r="B5" s="20" t="s">
        <v>140</v>
      </c>
    </row>
    <row r="6" spans="1:2" ht="18" customHeight="1" x14ac:dyDescent="0.3">
      <c r="A6" s="19" t="s">
        <v>5</v>
      </c>
      <c r="B6" s="24" t="s">
        <v>141</v>
      </c>
    </row>
    <row r="7" spans="1:2" ht="18" customHeight="1" x14ac:dyDescent="0.3">
      <c r="A7" s="19" t="s">
        <v>6</v>
      </c>
      <c r="B7" s="21" t="s">
        <v>142</v>
      </c>
    </row>
    <row r="14" spans="1:2" x14ac:dyDescent="0.3">
      <c r="A14" s="1"/>
    </row>
  </sheetData>
  <hyperlinks>
    <hyperlink ref="B6" r:id="rId1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'Planilha de apoio'!$G$10:$G$14</xm:f>
          </x14:formula1>
          <xm:sqref>B4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opLeftCell="B1" workbookViewId="0">
      <selection activeCell="B34" sqref="B34"/>
    </sheetView>
  </sheetViews>
  <sheetFormatPr defaultRowHeight="14.4" x14ac:dyDescent="0.3"/>
  <cols>
    <col min="1" max="1" width="169.5546875" customWidth="1"/>
    <col min="2" max="2" width="147.6640625" customWidth="1"/>
    <col min="5" max="5" width="142.44140625" bestFit="1" customWidth="1"/>
    <col min="7" max="7" width="28.6640625" customWidth="1"/>
    <col min="8" max="8" width="21.88671875" bestFit="1" customWidth="1"/>
    <col min="9" max="9" width="18.6640625" bestFit="1" customWidth="1"/>
    <col min="10" max="10" width="7.88671875" bestFit="1" customWidth="1"/>
  </cols>
  <sheetData>
    <row r="1" spans="1:10" ht="15.6" x14ac:dyDescent="0.3">
      <c r="A1" s="10" t="s">
        <v>7</v>
      </c>
      <c r="B1" s="2" t="s">
        <v>8</v>
      </c>
      <c r="E1" t="s">
        <v>9</v>
      </c>
      <c r="G1" t="s">
        <v>10</v>
      </c>
      <c r="H1" t="s">
        <v>11</v>
      </c>
      <c r="I1" t="s">
        <v>12</v>
      </c>
      <c r="J1" t="s">
        <v>13</v>
      </c>
    </row>
    <row r="2" spans="1:10" ht="15.6" x14ac:dyDescent="0.3">
      <c r="A2" s="10" t="s">
        <v>14</v>
      </c>
      <c r="B2" s="2" t="s">
        <v>15</v>
      </c>
      <c r="E2" s="11" t="s">
        <v>16</v>
      </c>
      <c r="G2" t="s">
        <v>17</v>
      </c>
      <c r="H2" t="s">
        <v>18</v>
      </c>
      <c r="I2" t="s">
        <v>19</v>
      </c>
      <c r="J2" s="3">
        <v>1</v>
      </c>
    </row>
    <row r="3" spans="1:10" ht="15.6" x14ac:dyDescent="0.3">
      <c r="A3" s="10" t="s">
        <v>20</v>
      </c>
      <c r="B3" s="2" t="s">
        <v>21</v>
      </c>
      <c r="E3" s="11" t="s">
        <v>22</v>
      </c>
      <c r="G3" t="s">
        <v>23</v>
      </c>
      <c r="H3" t="s">
        <v>24</v>
      </c>
      <c r="I3" t="s">
        <v>25</v>
      </c>
      <c r="J3" s="3">
        <v>2</v>
      </c>
    </row>
    <row r="4" spans="1:10" ht="15.6" x14ac:dyDescent="0.3">
      <c r="A4" s="10" t="s">
        <v>26</v>
      </c>
      <c r="B4" s="2" t="s">
        <v>27</v>
      </c>
      <c r="E4" s="11" t="s">
        <v>28</v>
      </c>
      <c r="G4" t="s">
        <v>29</v>
      </c>
      <c r="H4" t="s">
        <v>30</v>
      </c>
      <c r="I4" t="s">
        <v>31</v>
      </c>
      <c r="J4" s="3">
        <v>3</v>
      </c>
    </row>
    <row r="5" spans="1:10" ht="15.6" x14ac:dyDescent="0.3">
      <c r="A5" s="5" t="s">
        <v>32</v>
      </c>
      <c r="B5" s="2" t="s">
        <v>33</v>
      </c>
      <c r="G5" t="s">
        <v>34</v>
      </c>
      <c r="H5" t="s">
        <v>35</v>
      </c>
      <c r="I5" t="s">
        <v>36</v>
      </c>
      <c r="J5" s="3">
        <v>4</v>
      </c>
    </row>
    <row r="6" spans="1:10" ht="15.6" x14ac:dyDescent="0.3">
      <c r="A6" s="10" t="s">
        <v>37</v>
      </c>
      <c r="B6" s="2" t="s">
        <v>38</v>
      </c>
      <c r="E6" s="6" t="s">
        <v>39</v>
      </c>
      <c r="G6" t="s">
        <v>40</v>
      </c>
      <c r="H6" t="s">
        <v>41</v>
      </c>
      <c r="I6" t="s">
        <v>42</v>
      </c>
      <c r="J6" s="3">
        <v>5</v>
      </c>
    </row>
    <row r="7" spans="1:10" ht="15.6" x14ac:dyDescent="0.3">
      <c r="A7" s="5" t="s">
        <v>43</v>
      </c>
      <c r="B7" s="2" t="s">
        <v>44</v>
      </c>
    </row>
    <row r="8" spans="1:10" ht="15.6" x14ac:dyDescent="0.3">
      <c r="A8" s="10" t="s">
        <v>45</v>
      </c>
      <c r="B8" s="2" t="s">
        <v>46</v>
      </c>
    </row>
    <row r="9" spans="1:10" ht="15.6" x14ac:dyDescent="0.3">
      <c r="A9" s="10" t="s">
        <v>47</v>
      </c>
      <c r="B9" s="2" t="s">
        <v>48</v>
      </c>
      <c r="E9" s="1" t="s">
        <v>49</v>
      </c>
      <c r="G9" t="s">
        <v>50</v>
      </c>
    </row>
    <row r="10" spans="1:10" ht="15.6" x14ac:dyDescent="0.3">
      <c r="A10" s="10" t="s">
        <v>51</v>
      </c>
      <c r="B10" s="2" t="s">
        <v>52</v>
      </c>
      <c r="E10" t="s">
        <v>53</v>
      </c>
      <c r="G10" t="s">
        <v>54</v>
      </c>
    </row>
    <row r="11" spans="1:10" ht="15.6" x14ac:dyDescent="0.3">
      <c r="A11" s="10" t="s">
        <v>55</v>
      </c>
      <c r="B11" s="2" t="s">
        <v>56</v>
      </c>
      <c r="E11" t="s">
        <v>57</v>
      </c>
      <c r="G11" t="s">
        <v>58</v>
      </c>
    </row>
    <row r="12" spans="1:10" ht="15.6" x14ac:dyDescent="0.3">
      <c r="A12" s="5" t="s">
        <v>59</v>
      </c>
      <c r="B12" s="2" t="s">
        <v>60</v>
      </c>
      <c r="E12" t="s">
        <v>61</v>
      </c>
      <c r="G12" t="s">
        <v>62</v>
      </c>
    </row>
    <row r="13" spans="1:10" ht="15.6" x14ac:dyDescent="0.3">
      <c r="A13" s="10" t="s">
        <v>63</v>
      </c>
      <c r="B13" s="2" t="s">
        <v>64</v>
      </c>
      <c r="E13" t="s">
        <v>65</v>
      </c>
      <c r="G13" t="s">
        <v>66</v>
      </c>
    </row>
    <row r="14" spans="1:10" ht="15.6" x14ac:dyDescent="0.3">
      <c r="B14" s="2" t="s">
        <v>67</v>
      </c>
      <c r="G14" t="s">
        <v>68</v>
      </c>
    </row>
    <row r="15" spans="1:10" ht="15.6" x14ac:dyDescent="0.3">
      <c r="B15" s="2" t="s">
        <v>69</v>
      </c>
    </row>
    <row r="16" spans="1:10" ht="31.2" x14ac:dyDescent="0.3">
      <c r="A16" s="10"/>
      <c r="B16" s="2" t="s">
        <v>70</v>
      </c>
    </row>
    <row r="17" spans="1:2" ht="15.6" x14ac:dyDescent="0.3">
      <c r="B17" s="2" t="s">
        <v>71</v>
      </c>
    </row>
    <row r="18" spans="1:2" ht="15.6" x14ac:dyDescent="0.3">
      <c r="B18" s="2" t="s">
        <v>72</v>
      </c>
    </row>
    <row r="19" spans="1:2" ht="31.2" x14ac:dyDescent="0.3">
      <c r="A19" s="10"/>
      <c r="B19" s="2" t="s">
        <v>73</v>
      </c>
    </row>
    <row r="20" spans="1:2" ht="15.6" x14ac:dyDescent="0.3">
      <c r="A20" s="10"/>
      <c r="B20" s="2" t="s">
        <v>74</v>
      </c>
    </row>
    <row r="21" spans="1:2" ht="15.6" x14ac:dyDescent="0.3">
      <c r="A21" s="10"/>
      <c r="B21" s="2" t="s">
        <v>75</v>
      </c>
    </row>
    <row r="22" spans="1:2" ht="15.6" x14ac:dyDescent="0.3">
      <c r="B22" s="2" t="s">
        <v>76</v>
      </c>
    </row>
    <row r="23" spans="1:2" ht="15.6" x14ac:dyDescent="0.3">
      <c r="A23" s="10"/>
      <c r="B23" s="2" t="s">
        <v>77</v>
      </c>
    </row>
    <row r="24" spans="1:2" ht="15.6" x14ac:dyDescent="0.3">
      <c r="B24" s="2" t="s">
        <v>78</v>
      </c>
    </row>
    <row r="25" spans="1:2" ht="15.6" x14ac:dyDescent="0.3">
      <c r="A25" s="10"/>
      <c r="B25" s="2" t="s">
        <v>79</v>
      </c>
    </row>
    <row r="26" spans="1:2" ht="15.6" x14ac:dyDescent="0.3">
      <c r="B26" s="2" t="s">
        <v>80</v>
      </c>
    </row>
    <row r="27" spans="1:2" ht="15.6" x14ac:dyDescent="0.3">
      <c r="A27" s="10"/>
      <c r="B27" s="2" t="s">
        <v>81</v>
      </c>
    </row>
    <row r="28" spans="1:2" ht="15.6" x14ac:dyDescent="0.3">
      <c r="B28" s="2" t="s">
        <v>82</v>
      </c>
    </row>
    <row r="29" spans="1:2" ht="15.6" x14ac:dyDescent="0.3">
      <c r="B29" s="2" t="s">
        <v>83</v>
      </c>
    </row>
    <row r="30" spans="1:2" ht="15.6" x14ac:dyDescent="0.3">
      <c r="A30" s="10"/>
      <c r="B30" s="2" t="s">
        <v>84</v>
      </c>
    </row>
    <row r="31" spans="1:2" ht="15.6" x14ac:dyDescent="0.3">
      <c r="A31" s="10"/>
      <c r="B31" s="2" t="s">
        <v>85</v>
      </c>
    </row>
    <row r="32" spans="1:2" ht="31.2" x14ac:dyDescent="0.3">
      <c r="A32" s="10"/>
      <c r="B32" s="2" t="s">
        <v>86</v>
      </c>
    </row>
    <row r="33" spans="1:2" ht="15.6" x14ac:dyDescent="0.3">
      <c r="A33" s="10"/>
      <c r="B33" s="2" t="s">
        <v>87</v>
      </c>
    </row>
    <row r="34" spans="1:2" ht="15" customHeight="1" x14ac:dyDescent="0.3">
      <c r="A34" s="10"/>
      <c r="B34" s="22" t="s">
        <v>88</v>
      </c>
    </row>
  </sheetData>
  <dataConsolidate/>
  <pageMargins left="0.7" right="0.7" top="0.75" bottom="0.75" header="0.3" footer="0.3"/>
  <tableParts count="3">
    <tablePart r:id="rId1"/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40"/>
  <sheetViews>
    <sheetView topLeftCell="A4" workbookViewId="0">
      <selection activeCell="B5" sqref="B5"/>
    </sheetView>
  </sheetViews>
  <sheetFormatPr defaultRowHeight="14.4" x14ac:dyDescent="0.3"/>
  <cols>
    <col min="1" max="1" width="5.33203125" bestFit="1" customWidth="1"/>
    <col min="2" max="2" width="104.77734375" customWidth="1"/>
    <col min="3" max="3" width="15.44140625" customWidth="1"/>
    <col min="4" max="4" width="77.5546875" customWidth="1"/>
    <col min="5" max="5" width="72.44140625" customWidth="1"/>
    <col min="6" max="6" width="24.6640625" customWidth="1"/>
    <col min="7" max="7" width="22.6640625" bestFit="1" customWidth="1"/>
    <col min="8" max="8" width="12.5546875" bestFit="1" customWidth="1"/>
    <col min="9" max="9" width="11.33203125" bestFit="1" customWidth="1"/>
    <col min="10" max="10" width="12.44140625" bestFit="1" customWidth="1"/>
    <col min="11" max="11" width="17.33203125" customWidth="1"/>
    <col min="12" max="12" width="17.109375" customWidth="1"/>
    <col min="13" max="13" width="18.88671875" customWidth="1"/>
    <col min="14" max="14" width="28.5546875" customWidth="1"/>
    <col min="15" max="15" width="30.5546875" bestFit="1" customWidth="1"/>
    <col min="16" max="16" width="14.44140625" bestFit="1" customWidth="1"/>
    <col min="17" max="17" width="14.109375" bestFit="1" customWidth="1"/>
    <col min="18" max="18" width="14.44140625" bestFit="1" customWidth="1"/>
    <col min="19" max="19" width="14.109375" bestFit="1" customWidth="1"/>
    <col min="20" max="20" width="14.44140625" bestFit="1" customWidth="1"/>
    <col min="21" max="21" width="14.109375" bestFit="1" customWidth="1"/>
    <col min="22" max="22" width="14.44140625" bestFit="1" customWidth="1"/>
    <col min="23" max="23" width="21" bestFit="1" customWidth="1"/>
    <col min="24" max="24" width="48.6640625" customWidth="1"/>
  </cols>
  <sheetData>
    <row r="1" spans="1:25" x14ac:dyDescent="0.3">
      <c r="A1" s="7" t="s">
        <v>89</v>
      </c>
      <c r="B1" s="4" t="s">
        <v>90</v>
      </c>
      <c r="C1" s="4" t="s">
        <v>91</v>
      </c>
      <c r="D1" s="4" t="s">
        <v>92</v>
      </c>
      <c r="E1" s="4" t="s">
        <v>93</v>
      </c>
      <c r="F1" s="4" t="s">
        <v>94</v>
      </c>
      <c r="G1" s="4" t="s">
        <v>95</v>
      </c>
      <c r="H1" s="4" t="s">
        <v>10</v>
      </c>
      <c r="I1" s="4" t="s">
        <v>11</v>
      </c>
      <c r="J1" s="4" t="s">
        <v>12</v>
      </c>
      <c r="K1" s="9" t="s">
        <v>96</v>
      </c>
      <c r="L1" s="4" t="s">
        <v>97</v>
      </c>
      <c r="M1" s="4" t="s">
        <v>98</v>
      </c>
      <c r="N1" s="4" t="s">
        <v>99</v>
      </c>
      <c r="O1" s="4" t="s">
        <v>100</v>
      </c>
      <c r="P1" s="8" t="s">
        <v>101</v>
      </c>
      <c r="Q1" s="8" t="s">
        <v>102</v>
      </c>
      <c r="R1" s="8" t="s">
        <v>103</v>
      </c>
      <c r="S1" s="8" t="s">
        <v>104</v>
      </c>
      <c r="T1" s="8" t="s">
        <v>105</v>
      </c>
      <c r="U1" s="8" t="s">
        <v>106</v>
      </c>
      <c r="V1" s="8" t="s">
        <v>107</v>
      </c>
      <c r="W1" s="4" t="s">
        <v>108</v>
      </c>
      <c r="X1" s="4" t="s">
        <v>109</v>
      </c>
      <c r="Y1" s="3"/>
    </row>
    <row r="2" spans="1:25" ht="43.2" x14ac:dyDescent="0.3">
      <c r="A2" s="12">
        <v>1</v>
      </c>
      <c r="B2" s="13" t="s">
        <v>15</v>
      </c>
      <c r="C2" s="13"/>
      <c r="D2" s="13" t="s">
        <v>7</v>
      </c>
      <c r="E2" s="13" t="s">
        <v>114</v>
      </c>
      <c r="F2" s="13" t="s">
        <v>65</v>
      </c>
      <c r="G2" s="13" t="s">
        <v>110</v>
      </c>
      <c r="H2" s="14" t="s">
        <v>23</v>
      </c>
      <c r="I2" s="14" t="s">
        <v>24</v>
      </c>
      <c r="J2" s="14" t="s">
        <v>19</v>
      </c>
      <c r="K2" s="14">
        <f>IFERROR(VLOOKUP(H2,Tabela1[],4,FALSE)*VLOOKUP(I2,Tabela1[[Urgência]:[Nota]],3,FALSE)*VLOOKUP(J2,Tabela1[[Tendência]:[Nota]],2,FALSE),0)</f>
        <v>4</v>
      </c>
      <c r="L2" s="15">
        <v>45293</v>
      </c>
      <c r="M2" s="15" t="s">
        <v>111</v>
      </c>
      <c r="N2" s="14" t="s">
        <v>116</v>
      </c>
      <c r="O2" s="14" t="s">
        <v>112</v>
      </c>
      <c r="P2" s="23">
        <v>0</v>
      </c>
      <c r="Q2" s="23">
        <v>20</v>
      </c>
      <c r="R2" s="23">
        <v>40</v>
      </c>
      <c r="S2" s="23">
        <v>60</v>
      </c>
      <c r="T2" s="23">
        <v>80</v>
      </c>
      <c r="U2" s="23">
        <v>100</v>
      </c>
      <c r="V2" s="23">
        <v>100</v>
      </c>
      <c r="W2" s="17"/>
      <c r="X2" s="13" t="s">
        <v>133</v>
      </c>
    </row>
    <row r="3" spans="1:25" ht="72" x14ac:dyDescent="0.3">
      <c r="A3" s="12">
        <v>2</v>
      </c>
      <c r="B3" s="13" t="s">
        <v>21</v>
      </c>
      <c r="C3" s="13"/>
      <c r="D3" s="13" t="s">
        <v>14</v>
      </c>
      <c r="E3" s="13" t="s">
        <v>129</v>
      </c>
      <c r="F3" s="13" t="s">
        <v>61</v>
      </c>
      <c r="G3" s="13" t="s">
        <v>110</v>
      </c>
      <c r="H3" s="14" t="s">
        <v>29</v>
      </c>
      <c r="I3" s="14" t="s">
        <v>30</v>
      </c>
      <c r="J3" s="14" t="s">
        <v>31</v>
      </c>
      <c r="K3" s="14">
        <f>IFERROR(VLOOKUP(H3,Tabela1[],4,FALSE)*VLOOKUP(I3,Tabela1[[Urgência]:[Nota]],3,FALSE)*VLOOKUP(J3,Tabela1[[Tendência]:[Nota]],2,FALSE),0)</f>
        <v>27</v>
      </c>
      <c r="L3" s="15">
        <v>45200</v>
      </c>
      <c r="M3" s="15" t="s">
        <v>111</v>
      </c>
      <c r="N3" s="14" t="s">
        <v>117</v>
      </c>
      <c r="O3" s="14" t="s">
        <v>113</v>
      </c>
      <c r="P3" s="23">
        <v>0</v>
      </c>
      <c r="Q3" s="23">
        <v>4</v>
      </c>
      <c r="R3" s="23">
        <v>8</v>
      </c>
      <c r="S3" s="23">
        <v>12</v>
      </c>
      <c r="T3" s="23">
        <v>16</v>
      </c>
      <c r="U3" s="23">
        <v>20</v>
      </c>
      <c r="V3" s="23">
        <v>20</v>
      </c>
      <c r="W3" s="17"/>
      <c r="X3" s="18"/>
    </row>
    <row r="4" spans="1:25" ht="57.6" x14ac:dyDescent="0.3">
      <c r="A4" s="12">
        <v>3</v>
      </c>
      <c r="B4" s="13" t="s">
        <v>69</v>
      </c>
      <c r="C4" s="13"/>
      <c r="D4" s="13" t="s">
        <v>37</v>
      </c>
      <c r="E4" s="13" t="s">
        <v>128</v>
      </c>
      <c r="F4" s="13" t="s">
        <v>65</v>
      </c>
      <c r="G4" s="13" t="s">
        <v>110</v>
      </c>
      <c r="H4" s="14" t="s">
        <v>23</v>
      </c>
      <c r="I4" s="14" t="s">
        <v>24</v>
      </c>
      <c r="J4" s="14" t="s">
        <v>25</v>
      </c>
      <c r="K4" s="14">
        <f>IFERROR(VLOOKUP(H4,Tabela1[],4,FALSE)*VLOOKUP(I4,Tabela1[[Urgência]:[Nota]],3,FALSE)*VLOOKUP(J4,Tabela1[[Tendência]:[Nota]],2,FALSE),0)</f>
        <v>8</v>
      </c>
      <c r="L4" s="15">
        <v>45293</v>
      </c>
      <c r="M4" s="15" t="s">
        <v>111</v>
      </c>
      <c r="N4" s="14" t="s">
        <v>115</v>
      </c>
      <c r="O4" s="14" t="s">
        <v>112</v>
      </c>
      <c r="P4" s="23">
        <v>0</v>
      </c>
      <c r="Q4" s="23">
        <v>25</v>
      </c>
      <c r="R4" s="23">
        <v>50</v>
      </c>
      <c r="S4" s="23">
        <v>75</v>
      </c>
      <c r="T4" s="23">
        <v>100</v>
      </c>
      <c r="U4" s="23">
        <v>100</v>
      </c>
      <c r="V4" s="23">
        <v>100</v>
      </c>
      <c r="W4" s="17"/>
      <c r="X4" s="18" t="s">
        <v>132</v>
      </c>
    </row>
    <row r="5" spans="1:25" ht="72" x14ac:dyDescent="0.3">
      <c r="A5" s="12">
        <v>4</v>
      </c>
      <c r="B5" s="13" t="s">
        <v>72</v>
      </c>
      <c r="C5" s="13"/>
      <c r="D5" s="13" t="s">
        <v>45</v>
      </c>
      <c r="E5" s="13" t="s">
        <v>118</v>
      </c>
      <c r="F5" s="13" t="s">
        <v>65</v>
      </c>
      <c r="G5" s="13" t="s">
        <v>110</v>
      </c>
      <c r="H5" s="14" t="s">
        <v>29</v>
      </c>
      <c r="I5" s="14" t="s">
        <v>30</v>
      </c>
      <c r="J5" s="14" t="s">
        <v>31</v>
      </c>
      <c r="K5" s="14">
        <f>IFERROR(VLOOKUP(H5,Tabela1[],4,FALSE)*VLOOKUP(I5,Tabela1[[Urgência]:[Nota]],3,FALSE)*VLOOKUP(J5,Tabela1[[Tendência]:[Nota]],2,FALSE),0)</f>
        <v>27</v>
      </c>
      <c r="L5" s="15">
        <v>45205</v>
      </c>
      <c r="M5" s="15">
        <v>46022</v>
      </c>
      <c r="N5" s="14" t="s">
        <v>115</v>
      </c>
      <c r="O5" s="14" t="s">
        <v>112</v>
      </c>
      <c r="P5" s="23">
        <v>0</v>
      </c>
      <c r="Q5" s="23">
        <v>25</v>
      </c>
      <c r="R5" s="23">
        <v>50</v>
      </c>
      <c r="S5" s="23">
        <v>75</v>
      </c>
      <c r="T5" s="23">
        <v>100</v>
      </c>
      <c r="U5" s="23">
        <v>100</v>
      </c>
      <c r="V5" s="23">
        <v>100</v>
      </c>
      <c r="W5" s="17"/>
      <c r="X5" s="18" t="s">
        <v>134</v>
      </c>
    </row>
    <row r="6" spans="1:25" ht="72" x14ac:dyDescent="0.3">
      <c r="A6" s="12">
        <v>5</v>
      </c>
      <c r="B6" s="13" t="s">
        <v>73</v>
      </c>
      <c r="C6" s="13"/>
      <c r="D6" s="13" t="s">
        <v>45</v>
      </c>
      <c r="E6" s="13" t="s">
        <v>131</v>
      </c>
      <c r="F6" s="13" t="s">
        <v>65</v>
      </c>
      <c r="G6" s="13" t="s">
        <v>110</v>
      </c>
      <c r="H6" s="14" t="s">
        <v>29</v>
      </c>
      <c r="I6" s="14" t="s">
        <v>30</v>
      </c>
      <c r="J6" s="14" t="s">
        <v>31</v>
      </c>
      <c r="K6" s="14">
        <f>IFERROR(VLOOKUP(H6,Tabela1[],4,FALSE)*VLOOKUP(I6,Tabela1[[Urgência]:[Nota]],3,FALSE)*VLOOKUP(J6,Tabela1[[Tendência]:[Nota]],2,FALSE),0)</f>
        <v>27</v>
      </c>
      <c r="L6" s="15">
        <v>45231</v>
      </c>
      <c r="M6" s="15" t="s">
        <v>111</v>
      </c>
      <c r="N6" s="14" t="s">
        <v>115</v>
      </c>
      <c r="O6" s="14" t="s">
        <v>112</v>
      </c>
      <c r="P6" s="23">
        <v>0</v>
      </c>
      <c r="Q6" s="23">
        <v>20</v>
      </c>
      <c r="R6" s="23">
        <v>40</v>
      </c>
      <c r="S6" s="23">
        <v>60</v>
      </c>
      <c r="T6" s="23">
        <v>80</v>
      </c>
      <c r="U6" s="23">
        <v>100</v>
      </c>
      <c r="V6" s="23">
        <v>100</v>
      </c>
      <c r="W6" s="17"/>
      <c r="X6" s="18" t="s">
        <v>130</v>
      </c>
    </row>
    <row r="7" spans="1:25" ht="43.2" x14ac:dyDescent="0.3">
      <c r="A7" s="12">
        <v>6</v>
      </c>
      <c r="B7" s="13" t="s">
        <v>84</v>
      </c>
      <c r="C7" s="13"/>
      <c r="D7" s="13" t="s">
        <v>63</v>
      </c>
      <c r="E7" s="13" t="s">
        <v>123</v>
      </c>
      <c r="F7" s="13" t="s">
        <v>61</v>
      </c>
      <c r="G7" s="13" t="s">
        <v>110</v>
      </c>
      <c r="H7" s="14" t="s">
        <v>29</v>
      </c>
      <c r="I7" s="14" t="s">
        <v>24</v>
      </c>
      <c r="J7" s="14" t="s">
        <v>25</v>
      </c>
      <c r="K7" s="14">
        <f>IFERROR(VLOOKUP(H7,Tabela1[],4,FALSE)*VLOOKUP(I7,Tabela1[[Urgência]:[Nota]],3,FALSE)*VLOOKUP(J7,Tabela1[[Tendência]:[Nota]],2,FALSE),0)</f>
        <v>12</v>
      </c>
      <c r="L7" s="15">
        <v>45293</v>
      </c>
      <c r="M7" s="15">
        <v>45657</v>
      </c>
      <c r="N7" s="14" t="s">
        <v>124</v>
      </c>
      <c r="O7" s="14" t="s">
        <v>113</v>
      </c>
      <c r="P7" s="23">
        <v>0</v>
      </c>
      <c r="Q7" s="23">
        <v>0</v>
      </c>
      <c r="R7" s="23">
        <v>100</v>
      </c>
      <c r="S7" s="23">
        <v>100</v>
      </c>
      <c r="T7" s="23">
        <v>100</v>
      </c>
      <c r="U7" s="23">
        <v>100</v>
      </c>
      <c r="V7" s="23">
        <v>100</v>
      </c>
      <c r="W7" s="17"/>
      <c r="X7" s="18"/>
    </row>
    <row r="8" spans="1:25" ht="43.2" x14ac:dyDescent="0.3">
      <c r="A8" s="12">
        <v>7</v>
      </c>
      <c r="B8" s="13" t="s">
        <v>82</v>
      </c>
      <c r="C8" s="13"/>
      <c r="D8" s="13" t="s">
        <v>63</v>
      </c>
      <c r="E8" s="13" t="s">
        <v>119</v>
      </c>
      <c r="F8" s="13" t="s">
        <v>53</v>
      </c>
      <c r="G8" s="13" t="s">
        <v>110</v>
      </c>
      <c r="H8" s="14" t="s">
        <v>29</v>
      </c>
      <c r="I8" s="14" t="s">
        <v>24</v>
      </c>
      <c r="J8" s="14" t="s">
        <v>25</v>
      </c>
      <c r="K8" s="14">
        <f>IFERROR(VLOOKUP(H8,Tabela1[],4,FALSE)*VLOOKUP(I8,Tabela1[[Urgência]:[Nota]],3,FALSE)*VLOOKUP(J8,Tabela1[[Tendência]:[Nota]],2,FALSE),0)</f>
        <v>12</v>
      </c>
      <c r="L8" s="15">
        <v>45659</v>
      </c>
      <c r="M8" s="15">
        <v>46022</v>
      </c>
      <c r="N8" s="14" t="s">
        <v>120</v>
      </c>
      <c r="O8" s="14" t="s">
        <v>113</v>
      </c>
      <c r="P8" s="23">
        <v>0</v>
      </c>
      <c r="Q8" s="23">
        <v>0</v>
      </c>
      <c r="R8" s="23">
        <v>4</v>
      </c>
      <c r="S8" s="23">
        <v>4</v>
      </c>
      <c r="T8" s="23">
        <v>4</v>
      </c>
      <c r="U8" s="23">
        <v>4</v>
      </c>
      <c r="V8" s="23">
        <v>4</v>
      </c>
      <c r="W8" s="17"/>
      <c r="X8" s="18"/>
    </row>
    <row r="9" spans="1:25" ht="43.2" x14ac:dyDescent="0.3">
      <c r="A9" s="12">
        <v>8</v>
      </c>
      <c r="B9" s="13" t="s">
        <v>83</v>
      </c>
      <c r="C9" s="13"/>
      <c r="D9" s="13" t="s">
        <v>63</v>
      </c>
      <c r="E9" s="13" t="s">
        <v>121</v>
      </c>
      <c r="F9" s="13" t="s">
        <v>61</v>
      </c>
      <c r="G9" s="13" t="s">
        <v>110</v>
      </c>
      <c r="H9" s="14" t="s">
        <v>29</v>
      </c>
      <c r="I9" s="14" t="s">
        <v>24</v>
      </c>
      <c r="J9" s="14" t="s">
        <v>25</v>
      </c>
      <c r="K9" s="14">
        <f>IFERROR(VLOOKUP(H9,Tabela1[],4,FALSE)*VLOOKUP(I9,Tabela1[[Urgência]:[Nota]],3,FALSE)*VLOOKUP(J9,Tabela1[[Tendência]:[Nota]],2,FALSE),0)</f>
        <v>12</v>
      </c>
      <c r="L9" s="15">
        <v>45659</v>
      </c>
      <c r="M9" s="15">
        <v>46022</v>
      </c>
      <c r="N9" s="14" t="s">
        <v>122</v>
      </c>
      <c r="O9" s="14" t="s">
        <v>112</v>
      </c>
      <c r="P9" s="23">
        <v>0</v>
      </c>
      <c r="Q9" s="23">
        <v>100</v>
      </c>
      <c r="R9" s="23">
        <v>100</v>
      </c>
      <c r="S9" s="23">
        <v>100</v>
      </c>
      <c r="T9" s="23">
        <v>100</v>
      </c>
      <c r="U9" s="23">
        <v>100</v>
      </c>
      <c r="V9" s="23">
        <v>100</v>
      </c>
      <c r="W9" s="17"/>
      <c r="X9" s="18"/>
    </row>
    <row r="10" spans="1:25" ht="72" x14ac:dyDescent="0.3">
      <c r="A10" s="12">
        <v>9</v>
      </c>
      <c r="B10" s="13" t="s">
        <v>85</v>
      </c>
      <c r="C10" s="13"/>
      <c r="D10" s="13" t="s">
        <v>63</v>
      </c>
      <c r="E10" s="13" t="s">
        <v>136</v>
      </c>
      <c r="F10" s="13" t="s">
        <v>61</v>
      </c>
      <c r="G10" s="13" t="s">
        <v>110</v>
      </c>
      <c r="H10" s="14" t="s">
        <v>29</v>
      </c>
      <c r="I10" s="14" t="s">
        <v>30</v>
      </c>
      <c r="J10" s="14" t="s">
        <v>31</v>
      </c>
      <c r="K10" s="14">
        <f>IFERROR(VLOOKUP(H10,Tabela1[],4,FALSE)*VLOOKUP(I10,Tabela1[[Urgência]:[Nota]],3,FALSE)*VLOOKUP(J10,Tabela1[[Tendência]:[Nota]],2,FALSE),0)</f>
        <v>27</v>
      </c>
      <c r="L10" s="15">
        <v>45205</v>
      </c>
      <c r="M10" s="15" t="s">
        <v>111</v>
      </c>
      <c r="N10" s="14" t="s">
        <v>125</v>
      </c>
      <c r="O10" s="14" t="s">
        <v>113</v>
      </c>
      <c r="P10" s="23">
        <v>0</v>
      </c>
      <c r="Q10" s="23">
        <v>20</v>
      </c>
      <c r="R10" s="23">
        <v>40</v>
      </c>
      <c r="S10" s="23">
        <v>60</v>
      </c>
      <c r="T10" s="23">
        <v>80</v>
      </c>
      <c r="U10" s="23">
        <v>100</v>
      </c>
      <c r="V10" s="23">
        <v>100</v>
      </c>
      <c r="W10" s="17"/>
      <c r="X10" s="18" t="s">
        <v>135</v>
      </c>
    </row>
    <row r="11" spans="1:25" ht="72" x14ac:dyDescent="0.3">
      <c r="A11" s="12">
        <v>10</v>
      </c>
      <c r="B11" s="13" t="s">
        <v>87</v>
      </c>
      <c r="C11" s="13"/>
      <c r="D11" s="13" t="s">
        <v>63</v>
      </c>
      <c r="E11" s="13" t="s">
        <v>126</v>
      </c>
      <c r="F11" s="13" t="s">
        <v>53</v>
      </c>
      <c r="G11" s="13" t="s">
        <v>110</v>
      </c>
      <c r="H11" s="14" t="s">
        <v>29</v>
      </c>
      <c r="I11" s="14" t="s">
        <v>30</v>
      </c>
      <c r="J11" s="14" t="s">
        <v>31</v>
      </c>
      <c r="K11" s="14">
        <f>IFERROR(VLOOKUP(H11,Tabela1[],4,FALSE)*VLOOKUP(I11,Tabela1[[Urgência]:[Nota]],3,FALSE)*VLOOKUP(J11,Tabela1[[Tendência]:[Nota]],2,FALSE),0)</f>
        <v>27</v>
      </c>
      <c r="L11" s="15">
        <v>46362</v>
      </c>
      <c r="M11" s="15" t="s">
        <v>111</v>
      </c>
      <c r="N11" s="14" t="s">
        <v>127</v>
      </c>
      <c r="O11" s="14" t="s">
        <v>113</v>
      </c>
      <c r="P11" s="23">
        <v>100</v>
      </c>
      <c r="Q11" s="23">
        <v>100</v>
      </c>
      <c r="R11" s="23">
        <v>100</v>
      </c>
      <c r="S11" s="23">
        <v>100</v>
      </c>
      <c r="T11" s="23">
        <v>100</v>
      </c>
      <c r="U11" s="23">
        <v>100</v>
      </c>
      <c r="V11" s="23">
        <v>100</v>
      </c>
      <c r="W11" s="17"/>
      <c r="X11" s="18"/>
    </row>
    <row r="12" spans="1:25" x14ac:dyDescent="0.3">
      <c r="A12" s="12">
        <v>13</v>
      </c>
      <c r="B12" s="13"/>
      <c r="C12" s="13"/>
      <c r="D12" s="13"/>
      <c r="E12" s="13"/>
      <c r="F12" s="13"/>
      <c r="G12" s="13"/>
      <c r="H12" s="14"/>
      <c r="I12" s="14"/>
      <c r="J12" s="14"/>
      <c r="K12" s="14">
        <f>IFERROR(VLOOKUP(H12,Tabela1[],4,FALSE)*VLOOKUP(I12,Tabela1[[Urgência]:[Nota]],3,FALSE)*VLOOKUP(J12,Tabela1[[Tendência]:[Nota]],2,FALSE),0)</f>
        <v>0</v>
      </c>
      <c r="L12" s="15"/>
      <c r="M12" s="15"/>
      <c r="N12" s="14"/>
      <c r="O12" s="14"/>
      <c r="P12" s="16"/>
      <c r="Q12" s="16"/>
      <c r="R12" s="16"/>
      <c r="S12" s="16"/>
      <c r="T12" s="16"/>
      <c r="U12" s="16"/>
      <c r="V12" s="16"/>
      <c r="W12" s="17"/>
      <c r="X12" s="18"/>
    </row>
    <row r="13" spans="1:25" x14ac:dyDescent="0.3">
      <c r="A13" s="12">
        <v>14</v>
      </c>
      <c r="B13" s="13"/>
      <c r="C13" s="13"/>
      <c r="D13" s="13"/>
      <c r="E13" s="13"/>
      <c r="F13" s="13"/>
      <c r="G13" s="13"/>
      <c r="H13" s="14"/>
      <c r="I13" s="14"/>
      <c r="J13" s="14"/>
      <c r="K13" s="14">
        <f>IFERROR(VLOOKUP(H13,Tabela1[],4,FALSE)*VLOOKUP(I13,Tabela1[[Urgência]:[Nota]],3,FALSE)*VLOOKUP(J13,Tabela1[[Tendência]:[Nota]],2,FALSE),0)</f>
        <v>0</v>
      </c>
      <c r="L13" s="15"/>
      <c r="M13" s="15"/>
      <c r="N13" s="14"/>
      <c r="O13" s="14"/>
      <c r="P13" s="16"/>
      <c r="Q13" s="16"/>
      <c r="R13" s="16"/>
      <c r="S13" s="16"/>
      <c r="T13" s="16"/>
      <c r="U13" s="16"/>
      <c r="V13" s="16"/>
      <c r="W13" s="17"/>
      <c r="X13" s="18"/>
    </row>
    <row r="14" spans="1:25" x14ac:dyDescent="0.3">
      <c r="A14" s="12">
        <v>15</v>
      </c>
      <c r="B14" s="13"/>
      <c r="C14" s="13"/>
      <c r="D14" s="13"/>
      <c r="E14" s="13"/>
      <c r="F14" s="13"/>
      <c r="G14" s="13"/>
      <c r="H14" s="14"/>
      <c r="I14" s="14"/>
      <c r="J14" s="14"/>
      <c r="K14" s="14">
        <f>IFERROR(VLOOKUP(H14,Tabela1[],4,FALSE)*VLOOKUP(I14,Tabela1[[Urgência]:[Nota]],3,FALSE)*VLOOKUP(J14,Tabela1[[Tendência]:[Nota]],2,FALSE),0)</f>
        <v>0</v>
      </c>
      <c r="L14" s="15"/>
      <c r="M14" s="15"/>
      <c r="N14" s="14"/>
      <c r="O14" s="14"/>
      <c r="P14" s="16"/>
      <c r="Q14" s="16"/>
      <c r="R14" s="16"/>
      <c r="S14" s="16"/>
      <c r="T14" s="16"/>
      <c r="U14" s="16"/>
      <c r="V14" s="16"/>
      <c r="W14" s="17"/>
      <c r="X14" s="18"/>
    </row>
    <row r="15" spans="1:25" x14ac:dyDescent="0.3">
      <c r="A15" s="12">
        <v>16</v>
      </c>
      <c r="B15" s="13"/>
      <c r="C15" s="13"/>
      <c r="D15" s="13"/>
      <c r="E15" s="13"/>
      <c r="F15" s="13"/>
      <c r="G15" s="13"/>
      <c r="H15" s="14"/>
      <c r="I15" s="14"/>
      <c r="J15" s="14"/>
      <c r="K15" s="14">
        <f>IFERROR(VLOOKUP(H15,Tabela1[],4,FALSE)*VLOOKUP(I15,Tabela1[[Urgência]:[Nota]],3,FALSE)*VLOOKUP(J15,Tabela1[[Tendência]:[Nota]],2,FALSE),0)</f>
        <v>0</v>
      </c>
      <c r="L15" s="15"/>
      <c r="M15" s="15"/>
      <c r="N15" s="14"/>
      <c r="O15" s="14"/>
      <c r="P15" s="16"/>
      <c r="Q15" s="16"/>
      <c r="R15" s="16"/>
      <c r="S15" s="16"/>
      <c r="T15" s="16"/>
      <c r="U15" s="16"/>
      <c r="V15" s="16"/>
      <c r="W15" s="17"/>
      <c r="X15" s="18"/>
    </row>
    <row r="16" spans="1:25" x14ac:dyDescent="0.3">
      <c r="A16" s="12">
        <v>17</v>
      </c>
      <c r="B16" s="13"/>
      <c r="C16" s="13"/>
      <c r="D16" s="13"/>
      <c r="E16" s="13"/>
      <c r="F16" s="13"/>
      <c r="G16" s="13"/>
      <c r="H16" s="14"/>
      <c r="I16" s="14"/>
      <c r="J16" s="14"/>
      <c r="K16" s="14">
        <f>IFERROR(VLOOKUP(H16,Tabela1[],4,FALSE)*VLOOKUP(I16,Tabela1[[Urgência]:[Nota]],3,FALSE)*VLOOKUP(J16,Tabela1[[Tendência]:[Nota]],2,FALSE),0)</f>
        <v>0</v>
      </c>
      <c r="L16" s="15"/>
      <c r="M16" s="15"/>
      <c r="N16" s="14"/>
      <c r="O16" s="14"/>
      <c r="P16" s="16"/>
      <c r="Q16" s="16"/>
      <c r="R16" s="16"/>
      <c r="S16" s="16"/>
      <c r="T16" s="16"/>
      <c r="U16" s="16"/>
      <c r="V16" s="16"/>
      <c r="W16" s="17"/>
      <c r="X16" s="18"/>
    </row>
    <row r="17" spans="1:24" x14ac:dyDescent="0.3">
      <c r="A17" s="12">
        <v>18</v>
      </c>
      <c r="B17" s="13"/>
      <c r="C17" s="13"/>
      <c r="D17" s="13"/>
      <c r="E17" s="13"/>
      <c r="F17" s="13"/>
      <c r="G17" s="13"/>
      <c r="H17" s="14"/>
      <c r="I17" s="14"/>
      <c r="J17" s="14"/>
      <c r="K17" s="14">
        <f>IFERROR(VLOOKUP(H17,Tabela1[],4,FALSE)*VLOOKUP(I17,Tabela1[[Urgência]:[Nota]],3,FALSE)*VLOOKUP(J17,Tabela1[[Tendência]:[Nota]],2,FALSE),0)</f>
        <v>0</v>
      </c>
      <c r="L17" s="15"/>
      <c r="M17" s="15"/>
      <c r="N17" s="14"/>
      <c r="O17" s="14"/>
      <c r="P17" s="16"/>
      <c r="Q17" s="16"/>
      <c r="R17" s="16"/>
      <c r="S17" s="16"/>
      <c r="T17" s="16"/>
      <c r="U17" s="16"/>
      <c r="V17" s="16"/>
      <c r="W17" s="17"/>
      <c r="X17" s="18"/>
    </row>
    <row r="18" spans="1:24" x14ac:dyDescent="0.3">
      <c r="A18" s="12">
        <v>19</v>
      </c>
      <c r="B18" s="13"/>
      <c r="C18" s="13"/>
      <c r="D18" s="13"/>
      <c r="E18" s="13"/>
      <c r="F18" s="13"/>
      <c r="G18" s="13"/>
      <c r="H18" s="14"/>
      <c r="I18" s="14"/>
      <c r="J18" s="14"/>
      <c r="K18" s="14">
        <f>IFERROR(VLOOKUP(H18,Tabela1[],4,FALSE)*VLOOKUP(I18,Tabela1[[Urgência]:[Nota]],3,FALSE)*VLOOKUP(J18,Tabela1[[Tendência]:[Nota]],2,FALSE),0)</f>
        <v>0</v>
      </c>
      <c r="L18" s="15"/>
      <c r="M18" s="15"/>
      <c r="N18" s="14"/>
      <c r="O18" s="14"/>
      <c r="P18" s="16"/>
      <c r="Q18" s="16"/>
      <c r="R18" s="16"/>
      <c r="S18" s="16"/>
      <c r="T18" s="16"/>
      <c r="U18" s="16"/>
      <c r="V18" s="16"/>
      <c r="W18" s="17"/>
      <c r="X18" s="18"/>
    </row>
    <row r="19" spans="1:24" x14ac:dyDescent="0.3">
      <c r="A19" s="12">
        <v>20</v>
      </c>
      <c r="B19" s="13"/>
      <c r="C19" s="13"/>
      <c r="D19" s="13"/>
      <c r="E19" s="13"/>
      <c r="F19" s="13"/>
      <c r="G19" s="13"/>
      <c r="H19" s="14"/>
      <c r="I19" s="14"/>
      <c r="J19" s="14"/>
      <c r="K19" s="14">
        <f>IFERROR(VLOOKUP(H19,Tabela1[],4,FALSE)*VLOOKUP(I19,Tabela1[[Urgência]:[Nota]],3,FALSE)*VLOOKUP(J19,Tabela1[[Tendência]:[Nota]],2,FALSE),0)</f>
        <v>0</v>
      </c>
      <c r="L19" s="15"/>
      <c r="M19" s="15"/>
      <c r="N19" s="14"/>
      <c r="O19" s="14"/>
      <c r="P19" s="16"/>
      <c r="Q19" s="16"/>
      <c r="R19" s="16"/>
      <c r="S19" s="16"/>
      <c r="T19" s="16"/>
      <c r="U19" s="16"/>
      <c r="V19" s="16"/>
      <c r="W19" s="17"/>
      <c r="X19" s="18"/>
    </row>
    <row r="20" spans="1:24" x14ac:dyDescent="0.3">
      <c r="A20" s="12">
        <v>21</v>
      </c>
      <c r="B20" s="13"/>
      <c r="C20" s="13"/>
      <c r="D20" s="13"/>
      <c r="E20" s="13"/>
      <c r="F20" s="13"/>
      <c r="G20" s="13"/>
      <c r="H20" s="14"/>
      <c r="I20" s="14"/>
      <c r="J20" s="14"/>
      <c r="K20" s="14">
        <f>IFERROR(VLOOKUP(H20,Tabela1[],4,FALSE)*VLOOKUP(I20,Tabela1[[Urgência]:[Nota]],3,FALSE)*VLOOKUP(J20,Tabela1[[Tendência]:[Nota]],2,FALSE),0)</f>
        <v>0</v>
      </c>
      <c r="L20" s="15"/>
      <c r="M20" s="15"/>
      <c r="N20" s="14"/>
      <c r="O20" s="14"/>
      <c r="P20" s="16"/>
      <c r="Q20" s="16"/>
      <c r="R20" s="16"/>
      <c r="S20" s="16"/>
      <c r="T20" s="16"/>
      <c r="U20" s="16"/>
      <c r="V20" s="16"/>
      <c r="W20" s="17"/>
      <c r="X20" s="18"/>
    </row>
    <row r="21" spans="1:24" x14ac:dyDescent="0.3">
      <c r="A21" s="12">
        <v>22</v>
      </c>
      <c r="B21" s="13"/>
      <c r="C21" s="13"/>
      <c r="D21" s="13"/>
      <c r="E21" s="13"/>
      <c r="F21" s="13"/>
      <c r="G21" s="13"/>
      <c r="H21" s="14"/>
      <c r="I21" s="14"/>
      <c r="J21" s="14"/>
      <c r="K21" s="14">
        <f>IFERROR(VLOOKUP(H21,Tabela1[],4,FALSE)*VLOOKUP(I21,Tabela1[[Urgência]:[Nota]],3,FALSE)*VLOOKUP(J21,Tabela1[[Tendência]:[Nota]],2,FALSE),0)</f>
        <v>0</v>
      </c>
      <c r="L21" s="15"/>
      <c r="M21" s="15"/>
      <c r="N21" s="14"/>
      <c r="O21" s="14"/>
      <c r="P21" s="16"/>
      <c r="Q21" s="16"/>
      <c r="R21" s="16"/>
      <c r="S21" s="16"/>
      <c r="T21" s="16"/>
      <c r="U21" s="16"/>
      <c r="V21" s="16"/>
      <c r="W21" s="17"/>
      <c r="X21" s="18"/>
    </row>
    <row r="22" spans="1:24" x14ac:dyDescent="0.3">
      <c r="A22" s="12">
        <v>23</v>
      </c>
      <c r="B22" s="13"/>
      <c r="C22" s="13"/>
      <c r="D22" s="13"/>
      <c r="E22" s="13"/>
      <c r="F22" s="13"/>
      <c r="G22" s="13"/>
      <c r="H22" s="14"/>
      <c r="I22" s="14"/>
      <c r="J22" s="14"/>
      <c r="K22" s="14">
        <f>IFERROR(VLOOKUP(H22,Tabela1[],4,FALSE)*VLOOKUP(I22,Tabela1[[Urgência]:[Nota]],3,FALSE)*VLOOKUP(J22,Tabela1[[Tendência]:[Nota]],2,FALSE),0)</f>
        <v>0</v>
      </c>
      <c r="L22" s="15"/>
      <c r="M22" s="15"/>
      <c r="N22" s="14"/>
      <c r="O22" s="14"/>
      <c r="P22" s="16"/>
      <c r="Q22" s="16"/>
      <c r="R22" s="16"/>
      <c r="S22" s="16"/>
      <c r="T22" s="16"/>
      <c r="U22" s="16"/>
      <c r="V22" s="16"/>
      <c r="W22" s="17"/>
      <c r="X22" s="18"/>
    </row>
    <row r="23" spans="1:24" x14ac:dyDescent="0.3">
      <c r="A23" s="12">
        <v>24</v>
      </c>
      <c r="B23" s="13"/>
      <c r="C23" s="13"/>
      <c r="D23" s="13"/>
      <c r="E23" s="13"/>
      <c r="F23" s="13"/>
      <c r="G23" s="13"/>
      <c r="H23" s="14"/>
      <c r="I23" s="14"/>
      <c r="J23" s="14"/>
      <c r="K23" s="14">
        <f>IFERROR(VLOOKUP(H23,Tabela1[],4,FALSE)*VLOOKUP(I23,Tabela1[[Urgência]:[Nota]],3,FALSE)*VLOOKUP(J23,Tabela1[[Tendência]:[Nota]],2,FALSE),0)</f>
        <v>0</v>
      </c>
      <c r="L23" s="15"/>
      <c r="M23" s="15"/>
      <c r="N23" s="14"/>
      <c r="O23" s="14"/>
      <c r="P23" s="16"/>
      <c r="Q23" s="16"/>
      <c r="R23" s="16"/>
      <c r="S23" s="16"/>
      <c r="T23" s="16"/>
      <c r="U23" s="16"/>
      <c r="V23" s="16"/>
      <c r="W23" s="17"/>
      <c r="X23" s="18"/>
    </row>
    <row r="24" spans="1:24" x14ac:dyDescent="0.3">
      <c r="A24" s="12">
        <v>25</v>
      </c>
      <c r="B24" s="13"/>
      <c r="C24" s="13"/>
      <c r="D24" s="13"/>
      <c r="E24" s="13"/>
      <c r="F24" s="13"/>
      <c r="G24" s="13"/>
      <c r="H24" s="14"/>
      <c r="I24" s="14"/>
      <c r="J24" s="14"/>
      <c r="K24" s="14">
        <f>IFERROR(VLOOKUP(H24,Tabela1[],4,FALSE)*VLOOKUP(I24,Tabela1[[Urgência]:[Nota]],3,FALSE)*VLOOKUP(J24,Tabela1[[Tendência]:[Nota]],2,FALSE),0)</f>
        <v>0</v>
      </c>
      <c r="L24" s="15"/>
      <c r="M24" s="15"/>
      <c r="N24" s="14"/>
      <c r="O24" s="14"/>
      <c r="P24" s="16"/>
      <c r="Q24" s="16"/>
      <c r="R24" s="16"/>
      <c r="S24" s="16"/>
      <c r="T24" s="16"/>
      <c r="U24" s="16"/>
      <c r="V24" s="16"/>
      <c r="W24" s="17"/>
      <c r="X24" s="18"/>
    </row>
    <row r="25" spans="1:24" x14ac:dyDescent="0.3">
      <c r="A25" s="12">
        <v>26</v>
      </c>
      <c r="B25" s="13"/>
      <c r="C25" s="13"/>
      <c r="D25" s="13"/>
      <c r="E25" s="13"/>
      <c r="F25" s="13"/>
      <c r="G25" s="13"/>
      <c r="H25" s="14"/>
      <c r="I25" s="14"/>
      <c r="J25" s="14"/>
      <c r="K25" s="14">
        <f>IFERROR(VLOOKUP(H25,Tabela1[],4,FALSE)*VLOOKUP(I25,Tabela1[[Urgência]:[Nota]],3,FALSE)*VLOOKUP(J25,Tabela1[[Tendência]:[Nota]],2,FALSE),0)</f>
        <v>0</v>
      </c>
      <c r="L25" s="15"/>
      <c r="M25" s="15"/>
      <c r="N25" s="14"/>
      <c r="O25" s="14"/>
      <c r="P25" s="16"/>
      <c r="Q25" s="16"/>
      <c r="R25" s="16"/>
      <c r="S25" s="16"/>
      <c r="T25" s="16"/>
      <c r="U25" s="16"/>
      <c r="V25" s="16"/>
      <c r="W25" s="17"/>
      <c r="X25" s="18"/>
    </row>
    <row r="26" spans="1:24" x14ac:dyDescent="0.3">
      <c r="A26" s="12">
        <v>27</v>
      </c>
      <c r="B26" s="13"/>
      <c r="C26" s="13"/>
      <c r="D26" s="13"/>
      <c r="E26" s="13"/>
      <c r="F26" s="13"/>
      <c r="G26" s="13"/>
      <c r="H26" s="14"/>
      <c r="I26" s="14"/>
      <c r="J26" s="14"/>
      <c r="K26" s="14">
        <f>IFERROR(VLOOKUP(H26,Tabela1[],4,FALSE)*VLOOKUP(I26,Tabela1[[Urgência]:[Nota]],3,FALSE)*VLOOKUP(J26,Tabela1[[Tendência]:[Nota]],2,FALSE),0)</f>
        <v>0</v>
      </c>
      <c r="L26" s="15"/>
      <c r="M26" s="15"/>
      <c r="N26" s="14"/>
      <c r="O26" s="14"/>
      <c r="P26" s="16"/>
      <c r="Q26" s="16"/>
      <c r="R26" s="16"/>
      <c r="S26" s="16"/>
      <c r="T26" s="16"/>
      <c r="U26" s="16"/>
      <c r="V26" s="16"/>
      <c r="W26" s="17"/>
      <c r="X26" s="18"/>
    </row>
    <row r="27" spans="1:24" x14ac:dyDescent="0.3">
      <c r="A27" s="12">
        <v>28</v>
      </c>
      <c r="B27" s="13"/>
      <c r="C27" s="13"/>
      <c r="D27" s="13"/>
      <c r="E27" s="13"/>
      <c r="F27" s="13"/>
      <c r="G27" s="13"/>
      <c r="H27" s="14"/>
      <c r="I27" s="14"/>
      <c r="J27" s="14"/>
      <c r="K27" s="14">
        <f>IFERROR(VLOOKUP(H27,Tabela1[],4,FALSE)*VLOOKUP(I27,Tabela1[[Urgência]:[Nota]],3,FALSE)*VLOOKUP(J27,Tabela1[[Tendência]:[Nota]],2,FALSE),0)</f>
        <v>0</v>
      </c>
      <c r="L27" s="15"/>
      <c r="M27" s="15"/>
      <c r="N27" s="14"/>
      <c r="O27" s="14"/>
      <c r="P27" s="16"/>
      <c r="Q27" s="16"/>
      <c r="R27" s="16"/>
      <c r="S27" s="16"/>
      <c r="T27" s="16"/>
      <c r="U27" s="16"/>
      <c r="V27" s="16"/>
      <c r="W27" s="17"/>
      <c r="X27" s="18"/>
    </row>
    <row r="28" spans="1:24" x14ac:dyDescent="0.3">
      <c r="A28" s="12">
        <v>29</v>
      </c>
      <c r="B28" s="13"/>
      <c r="C28" s="13"/>
      <c r="D28" s="13"/>
      <c r="E28" s="13"/>
      <c r="F28" s="13"/>
      <c r="G28" s="13"/>
      <c r="H28" s="14"/>
      <c r="I28" s="14"/>
      <c r="J28" s="14"/>
      <c r="K28" s="14">
        <f>IFERROR(VLOOKUP(H28,Tabela1[],4,FALSE)*VLOOKUP(I28,Tabela1[[Urgência]:[Nota]],3,FALSE)*VLOOKUP(J28,Tabela1[[Tendência]:[Nota]],2,FALSE),0)</f>
        <v>0</v>
      </c>
      <c r="L28" s="15"/>
      <c r="M28" s="15"/>
      <c r="N28" s="14"/>
      <c r="O28" s="14"/>
      <c r="P28" s="16"/>
      <c r="Q28" s="16"/>
      <c r="R28" s="16"/>
      <c r="S28" s="16"/>
      <c r="T28" s="16"/>
      <c r="U28" s="16"/>
      <c r="V28" s="16"/>
      <c r="W28" s="17"/>
      <c r="X28" s="18"/>
    </row>
    <row r="29" spans="1:24" x14ac:dyDescent="0.3">
      <c r="A29" s="12">
        <v>30</v>
      </c>
      <c r="B29" s="13"/>
      <c r="C29" s="13"/>
      <c r="D29" s="13"/>
      <c r="E29" s="13"/>
      <c r="F29" s="13"/>
      <c r="G29" s="13"/>
      <c r="H29" s="14"/>
      <c r="I29" s="14"/>
      <c r="J29" s="14"/>
      <c r="K29" s="14">
        <f>IFERROR(VLOOKUP(H29,Tabela1[],4,FALSE)*VLOOKUP(I29,Tabela1[[Urgência]:[Nota]],3,FALSE)*VLOOKUP(J29,Tabela1[[Tendência]:[Nota]],2,FALSE),0)</f>
        <v>0</v>
      </c>
      <c r="L29" s="15"/>
      <c r="M29" s="15"/>
      <c r="N29" s="14"/>
      <c r="O29" s="14"/>
      <c r="P29" s="16"/>
      <c r="Q29" s="16"/>
      <c r="R29" s="16"/>
      <c r="S29" s="16"/>
      <c r="T29" s="16"/>
      <c r="U29" s="16"/>
      <c r="V29" s="16"/>
      <c r="W29" s="17"/>
      <c r="X29" s="18"/>
    </row>
    <row r="30" spans="1:24" x14ac:dyDescent="0.3">
      <c r="A30" s="12">
        <v>31</v>
      </c>
      <c r="B30" s="13"/>
      <c r="C30" s="13"/>
      <c r="D30" s="13"/>
      <c r="E30" s="13"/>
      <c r="F30" s="13"/>
      <c r="G30" s="13"/>
      <c r="H30" s="14"/>
      <c r="I30" s="14"/>
      <c r="J30" s="14"/>
      <c r="K30" s="14">
        <f>IFERROR(VLOOKUP(H30,Tabela1[],4,FALSE)*VLOOKUP(I30,Tabela1[[Urgência]:[Nota]],3,FALSE)*VLOOKUP(J30,Tabela1[[Tendência]:[Nota]],2,FALSE),0)</f>
        <v>0</v>
      </c>
      <c r="L30" s="15"/>
      <c r="M30" s="15"/>
      <c r="N30" s="14"/>
      <c r="O30" s="14"/>
      <c r="P30" s="16"/>
      <c r="Q30" s="16"/>
      <c r="R30" s="16"/>
      <c r="S30" s="16"/>
      <c r="T30" s="16"/>
      <c r="U30" s="16"/>
      <c r="V30" s="16"/>
      <c r="W30" s="17"/>
      <c r="X30" s="18"/>
    </row>
    <row r="31" spans="1:24" x14ac:dyDescent="0.3">
      <c r="A31" s="12">
        <v>32</v>
      </c>
      <c r="B31" s="13"/>
      <c r="C31" s="13"/>
      <c r="D31" s="13"/>
      <c r="E31" s="13"/>
      <c r="F31" s="13"/>
      <c r="G31" s="13"/>
      <c r="H31" s="14"/>
      <c r="I31" s="14"/>
      <c r="J31" s="14"/>
      <c r="K31" s="14">
        <f>IFERROR(VLOOKUP(H31,Tabela1[],4,FALSE)*VLOOKUP(I31,Tabela1[[Urgência]:[Nota]],3,FALSE)*VLOOKUP(J31,Tabela1[[Tendência]:[Nota]],2,FALSE),0)</f>
        <v>0</v>
      </c>
      <c r="L31" s="15"/>
      <c r="M31" s="15"/>
      <c r="N31" s="14"/>
      <c r="O31" s="14"/>
      <c r="P31" s="16"/>
      <c r="Q31" s="16"/>
      <c r="R31" s="16"/>
      <c r="S31" s="16"/>
      <c r="T31" s="16"/>
      <c r="U31" s="16"/>
      <c r="V31" s="16"/>
      <c r="W31" s="17"/>
      <c r="X31" s="18"/>
    </row>
    <row r="32" spans="1:24" x14ac:dyDescent="0.3">
      <c r="A32" s="12">
        <v>33</v>
      </c>
      <c r="B32" s="13"/>
      <c r="C32" s="13"/>
      <c r="D32" s="13"/>
      <c r="E32" s="13"/>
      <c r="F32" s="13"/>
      <c r="G32" s="13"/>
      <c r="H32" s="14"/>
      <c r="I32" s="14"/>
      <c r="J32" s="14"/>
      <c r="K32" s="14">
        <f>IFERROR(VLOOKUP(H32,Tabela1[],4,FALSE)*VLOOKUP(I32,Tabela1[[Urgência]:[Nota]],3,FALSE)*VLOOKUP(J32,Tabela1[[Tendência]:[Nota]],2,FALSE),0)</f>
        <v>0</v>
      </c>
      <c r="L32" s="15"/>
      <c r="M32" s="15"/>
      <c r="N32" s="14"/>
      <c r="O32" s="14"/>
      <c r="P32" s="16"/>
      <c r="Q32" s="16"/>
      <c r="R32" s="16"/>
      <c r="S32" s="16"/>
      <c r="T32" s="16"/>
      <c r="U32" s="16"/>
      <c r="V32" s="16"/>
      <c r="W32" s="17"/>
      <c r="X32" s="18"/>
    </row>
    <row r="33" spans="1:24" x14ac:dyDescent="0.3">
      <c r="A33" s="12">
        <v>34</v>
      </c>
      <c r="B33" s="13"/>
      <c r="C33" s="13"/>
      <c r="D33" s="13"/>
      <c r="E33" s="13"/>
      <c r="F33" s="13"/>
      <c r="G33" s="13"/>
      <c r="H33" s="14"/>
      <c r="I33" s="14"/>
      <c r="J33" s="14"/>
      <c r="K33" s="14">
        <f>IFERROR(VLOOKUP(H33,Tabela1[],4,FALSE)*VLOOKUP(I33,Tabela1[[Urgência]:[Nota]],3,FALSE)*VLOOKUP(J33,Tabela1[[Tendência]:[Nota]],2,FALSE),0)</f>
        <v>0</v>
      </c>
      <c r="L33" s="15"/>
      <c r="M33" s="15"/>
      <c r="N33" s="14"/>
      <c r="O33" s="14"/>
      <c r="P33" s="16"/>
      <c r="Q33" s="16"/>
      <c r="R33" s="16"/>
      <c r="S33" s="16"/>
      <c r="T33" s="16"/>
      <c r="U33" s="16"/>
      <c r="V33" s="16"/>
      <c r="W33" s="17"/>
      <c r="X33" s="18"/>
    </row>
    <row r="34" spans="1:24" x14ac:dyDescent="0.3">
      <c r="A34" s="12">
        <v>35</v>
      </c>
      <c r="B34" s="13"/>
      <c r="C34" s="13"/>
      <c r="D34" s="13"/>
      <c r="E34" s="13"/>
      <c r="F34" s="13"/>
      <c r="G34" s="13"/>
      <c r="H34" s="14"/>
      <c r="I34" s="14"/>
      <c r="J34" s="14"/>
      <c r="K34" s="14">
        <f>IFERROR(VLOOKUP(H34,Tabela1[],4,FALSE)*VLOOKUP(I34,Tabela1[[Urgência]:[Nota]],3,FALSE)*VLOOKUP(J34,Tabela1[[Tendência]:[Nota]],2,FALSE),0)</f>
        <v>0</v>
      </c>
      <c r="L34" s="15"/>
      <c r="M34" s="15"/>
      <c r="N34" s="14"/>
      <c r="O34" s="14"/>
      <c r="P34" s="16"/>
      <c r="Q34" s="16"/>
      <c r="R34" s="16"/>
      <c r="S34" s="16"/>
      <c r="T34" s="16"/>
      <c r="U34" s="16"/>
      <c r="V34" s="16"/>
      <c r="W34" s="17"/>
      <c r="X34" s="18"/>
    </row>
    <row r="35" spans="1:24" x14ac:dyDescent="0.3">
      <c r="A35" s="12">
        <v>36</v>
      </c>
      <c r="B35" s="13"/>
      <c r="C35" s="13"/>
      <c r="D35" s="13"/>
      <c r="E35" s="13"/>
      <c r="F35" s="13"/>
      <c r="G35" s="13"/>
      <c r="H35" s="14"/>
      <c r="I35" s="14"/>
      <c r="J35" s="14"/>
      <c r="K35" s="14">
        <f>IFERROR(VLOOKUP(H35,Tabela1[],4,FALSE)*VLOOKUP(I35,Tabela1[[Urgência]:[Nota]],3,FALSE)*VLOOKUP(J35,Tabela1[[Tendência]:[Nota]],2,FALSE),0)</f>
        <v>0</v>
      </c>
      <c r="L35" s="15"/>
      <c r="M35" s="15"/>
      <c r="N35" s="14"/>
      <c r="O35" s="14"/>
      <c r="P35" s="16"/>
      <c r="Q35" s="16"/>
      <c r="R35" s="16"/>
      <c r="S35" s="16"/>
      <c r="T35" s="16"/>
      <c r="U35" s="16"/>
      <c r="V35" s="16"/>
      <c r="W35" s="17"/>
      <c r="X35" s="18"/>
    </row>
    <row r="36" spans="1:24" x14ac:dyDescent="0.3">
      <c r="A36" s="12">
        <v>37</v>
      </c>
      <c r="B36" s="13"/>
      <c r="C36" s="13"/>
      <c r="D36" s="13"/>
      <c r="E36" s="13"/>
      <c r="F36" s="13"/>
      <c r="G36" s="13"/>
      <c r="H36" s="14"/>
      <c r="I36" s="14"/>
      <c r="J36" s="14"/>
      <c r="K36" s="14">
        <f>IFERROR(VLOOKUP(H36,Tabela1[],4,FALSE)*VLOOKUP(I36,Tabela1[[Urgência]:[Nota]],3,FALSE)*VLOOKUP(J36,Tabela1[[Tendência]:[Nota]],2,FALSE),0)</f>
        <v>0</v>
      </c>
      <c r="L36" s="15"/>
      <c r="M36" s="15"/>
      <c r="N36" s="14"/>
      <c r="O36" s="14"/>
      <c r="P36" s="16"/>
      <c r="Q36" s="16"/>
      <c r="R36" s="16"/>
      <c r="S36" s="16"/>
      <c r="T36" s="16"/>
      <c r="U36" s="16"/>
      <c r="V36" s="16"/>
      <c r="W36" s="17"/>
      <c r="X36" s="18"/>
    </row>
    <row r="37" spans="1:24" x14ac:dyDescent="0.3">
      <c r="A37" s="12">
        <v>38</v>
      </c>
      <c r="B37" s="13"/>
      <c r="C37" s="13"/>
      <c r="D37" s="13"/>
      <c r="E37" s="13"/>
      <c r="F37" s="13"/>
      <c r="G37" s="13"/>
      <c r="H37" s="14"/>
      <c r="I37" s="14"/>
      <c r="J37" s="14"/>
      <c r="K37" s="14">
        <f>IFERROR(VLOOKUP(H37,Tabela1[],4,FALSE)*VLOOKUP(I37,Tabela1[[Urgência]:[Nota]],3,FALSE)*VLOOKUP(J37,Tabela1[[Tendência]:[Nota]],2,FALSE),0)</f>
        <v>0</v>
      </c>
      <c r="L37" s="15"/>
      <c r="M37" s="15"/>
      <c r="N37" s="14"/>
      <c r="O37" s="14"/>
      <c r="P37" s="16"/>
      <c r="Q37" s="16"/>
      <c r="R37" s="16"/>
      <c r="S37" s="16"/>
      <c r="T37" s="16"/>
      <c r="U37" s="16"/>
      <c r="V37" s="16"/>
      <c r="W37" s="17"/>
      <c r="X37" s="18"/>
    </row>
    <row r="38" spans="1:24" x14ac:dyDescent="0.3">
      <c r="A38" s="12">
        <v>39</v>
      </c>
      <c r="B38" s="13"/>
      <c r="C38" s="13"/>
      <c r="D38" s="13"/>
      <c r="E38" s="13"/>
      <c r="F38" s="13"/>
      <c r="G38" s="13"/>
      <c r="H38" s="14"/>
      <c r="I38" s="14"/>
      <c r="J38" s="14"/>
      <c r="K38" s="14">
        <f>IFERROR(VLOOKUP(H38,Tabela1[],4,FALSE)*VLOOKUP(I38,Tabela1[[Urgência]:[Nota]],3,FALSE)*VLOOKUP(J38,Tabela1[[Tendência]:[Nota]],2,FALSE),0)</f>
        <v>0</v>
      </c>
      <c r="L38" s="15"/>
      <c r="M38" s="15"/>
      <c r="N38" s="14"/>
      <c r="O38" s="14"/>
      <c r="P38" s="16"/>
      <c r="Q38" s="16"/>
      <c r="R38" s="16"/>
      <c r="S38" s="16"/>
      <c r="T38" s="16"/>
      <c r="U38" s="16"/>
      <c r="V38" s="16"/>
      <c r="W38" s="17"/>
      <c r="X38" s="18"/>
    </row>
    <row r="39" spans="1:24" x14ac:dyDescent="0.3">
      <c r="A39" s="12">
        <v>40</v>
      </c>
      <c r="B39" s="13"/>
      <c r="C39" s="13"/>
      <c r="D39" s="13"/>
      <c r="E39" s="13"/>
      <c r="F39" s="13"/>
      <c r="G39" s="13"/>
      <c r="H39" s="14"/>
      <c r="I39" s="14"/>
      <c r="J39" s="14"/>
      <c r="K39" s="14">
        <f>IFERROR(VLOOKUP(H39,Tabela1[],4,FALSE)*VLOOKUP(I39,Tabela1[[Urgência]:[Nota]],3,FALSE)*VLOOKUP(J39,Tabela1[[Tendência]:[Nota]],2,FALSE),0)</f>
        <v>0</v>
      </c>
      <c r="L39" s="15"/>
      <c r="M39" s="15"/>
      <c r="N39" s="14"/>
      <c r="O39" s="14"/>
      <c r="P39" s="16"/>
      <c r="Q39" s="16"/>
      <c r="R39" s="16"/>
      <c r="S39" s="16"/>
      <c r="T39" s="16"/>
      <c r="U39" s="16"/>
      <c r="V39" s="16"/>
      <c r="W39" s="17"/>
      <c r="X39" s="18"/>
    </row>
    <row r="40" spans="1:24" x14ac:dyDescent="0.3">
      <c r="A40" s="12">
        <v>41</v>
      </c>
      <c r="B40" s="13"/>
      <c r="C40" s="13"/>
      <c r="D40" s="13"/>
      <c r="E40" s="13"/>
      <c r="F40" s="13"/>
      <c r="G40" s="13"/>
      <c r="H40" s="14"/>
      <c r="I40" s="14"/>
      <c r="J40" s="14"/>
      <c r="K40" s="14">
        <f>IFERROR(VLOOKUP(H40,Tabela1[],4,FALSE)*VLOOKUP(I40,Tabela1[[Urgência]:[Nota]],3,FALSE)*VLOOKUP(J40,Tabela1[[Tendência]:[Nota]],2,FALSE),0)</f>
        <v>0</v>
      </c>
      <c r="L40" s="15"/>
      <c r="M40" s="15"/>
      <c r="N40" s="14"/>
      <c r="O40" s="14"/>
      <c r="P40" s="16"/>
      <c r="Q40" s="16"/>
      <c r="R40" s="16"/>
      <c r="S40" s="16"/>
      <c r="T40" s="16"/>
      <c r="U40" s="16"/>
      <c r="V40" s="16"/>
      <c r="W40" s="17"/>
      <c r="X40" s="18"/>
    </row>
  </sheetData>
  <phoneticPr fontId="7" type="noConversion"/>
  <pageMargins left="0.7" right="0.7" top="0.75" bottom="0.75" header="0.3" footer="0.3"/>
  <legacyDrawing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'Planilha de apoio'!$E$10:$E$13</xm:f>
          </x14:formula1>
          <xm:sqref>F2:F40</xm:sqref>
        </x14:dataValidation>
        <x14:dataValidation type="list" allowBlank="1" showInputMessage="1" showErrorMessage="1">
          <x14:formula1>
            <xm:f>'Planilha de apoio'!$B$1:$B$34</xm:f>
          </x14:formula1>
          <xm:sqref>B2:B40</xm:sqref>
        </x14:dataValidation>
        <x14:dataValidation type="list" allowBlank="1" showInputMessage="1" showErrorMessage="1">
          <x14:formula1>
            <xm:f>'Planilha de apoio'!$G$2:$G$6</xm:f>
          </x14:formula1>
          <xm:sqref>H2:H40</xm:sqref>
        </x14:dataValidation>
        <x14:dataValidation type="list" allowBlank="1" showInputMessage="1" showErrorMessage="1">
          <x14:formula1>
            <xm:f>'Planilha de apoio'!$H$2:$H$6</xm:f>
          </x14:formula1>
          <xm:sqref>I2:I40</xm:sqref>
        </x14:dataValidation>
        <x14:dataValidation type="list" allowBlank="1" showInputMessage="1" showErrorMessage="1">
          <x14:formula1>
            <xm:f>'Planilha de apoio'!$I$2:$I$6</xm:f>
          </x14:formula1>
          <xm:sqref>J2:J40</xm:sqref>
        </x14:dataValidation>
        <x14:dataValidation type="list" allowBlank="1" showInputMessage="1" showErrorMessage="1">
          <x14:formula1>
            <xm:f>'Planilha de apoio'!$A$1:$A$13</xm:f>
          </x14:formula1>
          <xm:sqref>D2:D40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Dados de preenchimento</vt:lpstr>
      <vt:lpstr>Planilha de apoio</vt:lpstr>
      <vt:lpstr>Planos de Ação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Periceles Jose Vieira Vianna</cp:lastModifiedBy>
  <cp:revision/>
  <dcterms:created xsi:type="dcterms:W3CDTF">2023-08-07T14:31:43Z</dcterms:created>
  <dcterms:modified xsi:type="dcterms:W3CDTF">2023-10-11T18:36:40Z</dcterms:modified>
  <cp:category/>
  <cp:contentStatus/>
</cp:coreProperties>
</file>